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F:\پرتفی ماهانه\14010930\"/>
    </mc:Choice>
  </mc:AlternateContent>
  <xr:revisionPtr revIDLastSave="0" documentId="13_ncr:1_{5FFF0F7A-94E0-4F94-A2D8-A3B8BC09E24A}" xr6:coauthVersionLast="47" xr6:coauthVersionMax="47" xr10:uidLastSave="{00000000-0000-0000-0000-000000000000}"/>
  <bookViews>
    <workbookView xWindow="-120" yWindow="-120" windowWidth="21840" windowHeight="13140" tabRatio="806" firstSheet="8" activeTab="13" xr2:uid="{00000000-000D-0000-FFFF-FFFF00000000}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سپرده " sheetId="6" r:id="rId5"/>
    <sheet name="جمع درآمدها" sheetId="15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</sheets>
  <definedNames>
    <definedName name="_xlnm._FilterDatabase" localSheetId="9" hidden="1">'درآمد ناشی از فروش '!$A$1:$Q$67</definedName>
    <definedName name="_xlnm.Print_Area" localSheetId="3">' تعدیل قیمت '!$A$1:$K$26</definedName>
    <definedName name="_xlnm.Print_Area" localSheetId="2">'اوراق مشارکت'!$A$1:$AK$30</definedName>
    <definedName name="_xlnm.Print_Area" localSheetId="1">تبعی!$A$1:$N$10</definedName>
    <definedName name="_xlnm.Print_Area" localSheetId="5">'جمع درآمدها'!$A$1:$G$10</definedName>
    <definedName name="_xlnm.Print_Area" localSheetId="12">'درآمد سپرده بانکی '!$A$1:$G$166</definedName>
    <definedName name="_xlnm.Print_Area" localSheetId="7">'درآمد سود سهام '!$A$1:$S$30</definedName>
    <definedName name="_xlnm.Print_Area" localSheetId="8">'درآمد ناشی از تغییر قیمت اوراق '!$A$1:$Q$71</definedName>
    <definedName name="_xlnm.Print_Area" localSheetId="9">'درآمد ناشی از فروش '!$A$1:$Q$58</definedName>
    <definedName name="_xlnm.Print_Area" localSheetId="13">'سایر درآمدها '!$A$1:$E$10</definedName>
    <definedName name="_xlnm.Print_Area" localSheetId="4">'سپرده '!$A$1:$S$63</definedName>
    <definedName name="_xlnm.Print_Area" localSheetId="11">'سرمایه‌گذاری در اوراق بهادار '!$A$1:$Q$39</definedName>
    <definedName name="_xlnm.Print_Area" localSheetId="10">'سرمایه‌گذاری در سهام '!$A$1:$U$72</definedName>
    <definedName name="_xlnm.Print_Area" localSheetId="6">'سود اوراق بهادار و سپرده بانکی '!$A$1:$S$174</definedName>
    <definedName name="_xlnm.Print_Area" localSheetId="0">سهام!$A$1:$Y$58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2" i="10" l="1"/>
  <c r="AI30" i="3"/>
  <c r="P58" i="10"/>
  <c r="N58" i="10"/>
  <c r="L58" i="10"/>
  <c r="J58" i="10"/>
  <c r="H58" i="10"/>
  <c r="P37" i="10"/>
  <c r="N37" i="10"/>
  <c r="L37" i="10"/>
  <c r="K37" i="10"/>
  <c r="J37" i="10"/>
  <c r="O32" i="10"/>
  <c r="O37" i="10" s="1"/>
  <c r="O58" i="10" s="1"/>
  <c r="M32" i="10"/>
  <c r="M37" i="10" s="1"/>
  <c r="M58" i="10" s="1"/>
  <c r="I32" i="10"/>
  <c r="I37" i="10" s="1"/>
  <c r="I58" i="10" s="1"/>
  <c r="G32" i="10"/>
  <c r="E32" i="10"/>
  <c r="E37" i="10" s="1"/>
  <c r="E58" i="10" s="1"/>
  <c r="A161" i="7"/>
  <c r="AK24" i="3"/>
  <c r="AK8" i="3"/>
  <c r="U31" i="1"/>
  <c r="I35" i="1"/>
  <c r="L35" i="1"/>
  <c r="M35" i="1"/>
  <c r="Q35" i="1"/>
  <c r="S35" i="1"/>
  <c r="O36" i="11"/>
  <c r="G37" i="10" l="1"/>
  <c r="G58" i="10" s="1"/>
  <c r="Q37" i="10"/>
  <c r="O30" i="8"/>
  <c r="Q30" i="3"/>
  <c r="E31" i="1"/>
  <c r="E35" i="1" s="1"/>
  <c r="M39" i="12"/>
  <c r="E27" i="13"/>
  <c r="E32" i="13" s="1"/>
  <c r="E54" i="13" s="1"/>
  <c r="F72" i="11"/>
  <c r="Q39" i="12"/>
  <c r="G27" i="13"/>
  <c r="G32" i="13" s="1"/>
  <c r="G54" i="13" s="1"/>
  <c r="G59" i="13" s="1"/>
  <c r="G82" i="13" s="1"/>
  <c r="G87" i="13" s="1"/>
  <c r="G111" i="13" s="1"/>
  <c r="G116" i="13" s="1"/>
  <c r="G141" i="13" s="1"/>
  <c r="G145" i="13" s="1"/>
  <c r="G166" i="13" s="1"/>
  <c r="P39" i="12"/>
  <c r="O39" i="12"/>
  <c r="N39" i="12"/>
  <c r="L39" i="12"/>
  <c r="K39" i="12"/>
  <c r="J39" i="12"/>
  <c r="I39" i="12"/>
  <c r="H39" i="12"/>
  <c r="G39" i="12"/>
  <c r="F39" i="12"/>
  <c r="E39" i="12"/>
  <c r="C39" i="12"/>
  <c r="T36" i="11"/>
  <c r="T41" i="11" s="1"/>
  <c r="T72" i="11" s="1"/>
  <c r="S36" i="11"/>
  <c r="S41" i="11" s="1"/>
  <c r="S72" i="11" s="1"/>
  <c r="R36" i="11"/>
  <c r="R41" i="11" s="1"/>
  <c r="R72" i="11" s="1"/>
  <c r="Q36" i="11"/>
  <c r="Q41" i="11" s="1"/>
  <c r="Q72" i="11" s="1"/>
  <c r="P36" i="11"/>
  <c r="P41" i="11" s="1"/>
  <c r="P72" i="11" s="1"/>
  <c r="O41" i="11"/>
  <c r="O72" i="11" s="1"/>
  <c r="N36" i="11"/>
  <c r="N41" i="11" s="1"/>
  <c r="N72" i="11" s="1"/>
  <c r="M36" i="11"/>
  <c r="M41" i="11" s="1"/>
  <c r="M72" i="11" s="1"/>
  <c r="L36" i="11"/>
  <c r="L41" i="11" s="1"/>
  <c r="L72" i="11" s="1"/>
  <c r="J36" i="11"/>
  <c r="J41" i="11" s="1"/>
  <c r="J72" i="11" s="1"/>
  <c r="I36" i="11"/>
  <c r="I41" i="11" s="1"/>
  <c r="I72" i="11" s="1"/>
  <c r="H36" i="11"/>
  <c r="H41" i="11" s="1"/>
  <c r="H72" i="11" s="1"/>
  <c r="G36" i="11"/>
  <c r="G41" i="11" s="1"/>
  <c r="G72" i="11" s="1"/>
  <c r="E36" i="11"/>
  <c r="E41" i="11" s="1"/>
  <c r="E72" i="11" s="1"/>
  <c r="F41" i="11"/>
  <c r="Q35" i="9"/>
  <c r="Q40" i="9" s="1"/>
  <c r="Q71" i="9" s="1"/>
  <c r="P35" i="9"/>
  <c r="P40" i="9" s="1"/>
  <c r="P71" i="9" s="1"/>
  <c r="O35" i="9"/>
  <c r="O40" i="9" s="1"/>
  <c r="O71" i="9" s="1"/>
  <c r="N35" i="9"/>
  <c r="N40" i="9" s="1"/>
  <c r="N71" i="9" s="1"/>
  <c r="M35" i="9"/>
  <c r="M40" i="9" s="1"/>
  <c r="M71" i="9" s="1"/>
  <c r="L35" i="9"/>
  <c r="L40" i="9" s="1"/>
  <c r="L71" i="9" s="1"/>
  <c r="K35" i="9"/>
  <c r="K40" i="9" s="1"/>
  <c r="K71" i="9" s="1"/>
  <c r="J35" i="9"/>
  <c r="J40" i="9" s="1"/>
  <c r="J71" i="9" s="1"/>
  <c r="I35" i="9"/>
  <c r="I40" i="9" s="1"/>
  <c r="I71" i="9" s="1"/>
  <c r="G35" i="9"/>
  <c r="G40" i="9" s="1"/>
  <c r="G71" i="9" s="1"/>
  <c r="E40" i="9"/>
  <c r="H35" i="9"/>
  <c r="I33" i="7"/>
  <c r="I38" i="7" s="1"/>
  <c r="O33" i="7"/>
  <c r="O38" i="7" s="1"/>
  <c r="O65" i="7" s="1"/>
  <c r="S33" i="7"/>
  <c r="S38" i="7" s="1"/>
  <c r="S65" i="7" s="1"/>
  <c r="R33" i="7"/>
  <c r="R38" i="7" s="1"/>
  <c r="Q33" i="7"/>
  <c r="Q38" i="7" s="1"/>
  <c r="Q65" i="7" s="1"/>
  <c r="P33" i="7"/>
  <c r="P38" i="7" s="1"/>
  <c r="P65" i="7" s="1"/>
  <c r="N33" i="7"/>
  <c r="N38" i="7" s="1"/>
  <c r="N65" i="7" s="1"/>
  <c r="M33" i="7"/>
  <c r="M38" i="7" s="1"/>
  <c r="M65" i="7" s="1"/>
  <c r="L33" i="7"/>
  <c r="L38" i="7" s="1"/>
  <c r="L65" i="7" s="1"/>
  <c r="K33" i="7"/>
  <c r="K38" i="7" s="1"/>
  <c r="O33" i="6"/>
  <c r="O38" i="6" s="1"/>
  <c r="O63" i="6" s="1"/>
  <c r="R33" i="6"/>
  <c r="R38" i="6" s="1"/>
  <c r="R63" i="6" s="1"/>
  <c r="Q33" i="6"/>
  <c r="Q38" i="6" s="1"/>
  <c r="Q63" i="6" s="1"/>
  <c r="P33" i="6"/>
  <c r="P38" i="6" s="1"/>
  <c r="P63" i="6" s="1"/>
  <c r="N33" i="6"/>
  <c r="N38" i="6" s="1"/>
  <c r="N63" i="6" s="1"/>
  <c r="M33" i="6"/>
  <c r="M38" i="6" s="1"/>
  <c r="M63" i="6" s="1"/>
  <c r="F38" i="6"/>
  <c r="I38" i="6"/>
  <c r="L38" i="6"/>
  <c r="K33" i="6"/>
  <c r="K38" i="6" s="1"/>
  <c r="K63" i="6" s="1"/>
  <c r="J33" i="6"/>
  <c r="H33" i="6"/>
  <c r="Q58" i="10" l="1"/>
  <c r="H38" i="6"/>
  <c r="H63" i="6" s="1"/>
  <c r="J38" i="6"/>
  <c r="J63" i="6" s="1"/>
  <c r="E59" i="13"/>
  <c r="K36" i="11"/>
  <c r="K65" i="7"/>
  <c r="K70" i="7" s="1"/>
  <c r="O70" i="7"/>
  <c r="S70" i="7"/>
  <c r="R65" i="7"/>
  <c r="R70" i="7" s="1"/>
  <c r="I65" i="7"/>
  <c r="I70" i="7" s="1"/>
  <c r="Q70" i="7"/>
  <c r="M70" i="7"/>
  <c r="N70" i="7"/>
  <c r="P70" i="7"/>
  <c r="L70" i="7"/>
  <c r="E82" i="13" l="1"/>
  <c r="E87" i="13" s="1"/>
  <c r="I96" i="7"/>
  <c r="I101" i="7" s="1"/>
  <c r="R96" i="7"/>
  <c r="R101" i="7" s="1"/>
  <c r="K96" i="7"/>
  <c r="K101" i="7" s="1"/>
  <c r="L96" i="7"/>
  <c r="L101" i="7" s="1"/>
  <c r="P96" i="7"/>
  <c r="P101" i="7" s="1"/>
  <c r="M96" i="7"/>
  <c r="M101" i="7" s="1"/>
  <c r="S96" i="7"/>
  <c r="S101" i="7" s="1"/>
  <c r="N96" i="7"/>
  <c r="N101" i="7" s="1"/>
  <c r="Q96" i="7"/>
  <c r="Q101" i="7" s="1"/>
  <c r="O96" i="7"/>
  <c r="O101" i="7" s="1"/>
  <c r="AI55" i="9"/>
  <c r="AI61" i="9"/>
  <c r="AI64" i="9"/>
  <c r="E111" i="13" l="1"/>
  <c r="E116" i="13" s="1"/>
  <c r="E141" i="13" s="1"/>
  <c r="E145" i="13" s="1"/>
  <c r="E166" i="13" s="1"/>
  <c r="Q127" i="7"/>
  <c r="Q132" i="7" s="1"/>
  <c r="Q158" i="7" s="1"/>
  <c r="Q163" i="7" s="1"/>
  <c r="Q174" i="7" s="1"/>
  <c r="N127" i="7"/>
  <c r="N132" i="7" s="1"/>
  <c r="N158" i="7" s="1"/>
  <c r="N163" i="7" s="1"/>
  <c r="N174" i="7" s="1"/>
  <c r="L127" i="7"/>
  <c r="L132" i="7" s="1"/>
  <c r="L158" i="7" s="1"/>
  <c r="L163" i="7" s="1"/>
  <c r="L174" i="7" s="1"/>
  <c r="S127" i="7"/>
  <c r="S132" i="7" s="1"/>
  <c r="S158" i="7" s="1"/>
  <c r="S163" i="7" s="1"/>
  <c r="S174" i="7" s="1"/>
  <c r="K127" i="7"/>
  <c r="K132" i="7" s="1"/>
  <c r="K158" i="7" s="1"/>
  <c r="K163" i="7" s="1"/>
  <c r="K174" i="7" s="1"/>
  <c r="O127" i="7"/>
  <c r="O132" i="7" s="1"/>
  <c r="O158" i="7" s="1"/>
  <c r="O163" i="7" s="1"/>
  <c r="O174" i="7" s="1"/>
  <c r="M127" i="7"/>
  <c r="M132" i="7" s="1"/>
  <c r="M158" i="7" s="1"/>
  <c r="M163" i="7" s="1"/>
  <c r="M174" i="7" s="1"/>
  <c r="R127" i="7"/>
  <c r="R132" i="7" s="1"/>
  <c r="R158" i="7" s="1"/>
  <c r="R163" i="7" s="1"/>
  <c r="R174" i="7" s="1"/>
  <c r="P127" i="7"/>
  <c r="P132" i="7" s="1"/>
  <c r="P158" i="7" s="1"/>
  <c r="P163" i="7" s="1"/>
  <c r="P174" i="7" s="1"/>
  <c r="I127" i="7"/>
  <c r="I132" i="7" s="1"/>
  <c r="I158" i="7" s="1"/>
  <c r="I163" i="7" s="1"/>
  <c r="I174" i="7" s="1"/>
  <c r="U35" i="1"/>
  <c r="U58" i="1" s="1"/>
  <c r="S30" i="8" l="1"/>
  <c r="R30" i="8"/>
  <c r="Q30" i="8"/>
  <c r="P30" i="8"/>
  <c r="N30" i="8"/>
  <c r="M30" i="8"/>
  <c r="L30" i="8"/>
  <c r="K30" i="8"/>
  <c r="I30" i="8"/>
  <c r="G31" i="1"/>
  <c r="G35" i="1" s="1"/>
  <c r="H31" i="1"/>
  <c r="H35" i="1" s="1"/>
  <c r="J31" i="1"/>
  <c r="J35" i="1" s="1"/>
  <c r="K31" i="1"/>
  <c r="K35" i="1" s="1"/>
  <c r="N31" i="1"/>
  <c r="N35" i="1" s="1"/>
  <c r="O31" i="1"/>
  <c r="O35" i="1" s="1"/>
  <c r="P31" i="1"/>
  <c r="P35" i="1" s="1"/>
  <c r="R31" i="1"/>
  <c r="R35" i="1" s="1"/>
  <c r="T31" i="1"/>
  <c r="T35" i="1" s="1"/>
  <c r="V31" i="1"/>
  <c r="V35" i="1" s="1"/>
  <c r="W31" i="1"/>
  <c r="W35" i="1" s="1"/>
  <c r="AK29" i="3" l="1"/>
  <c r="AG30" i="3"/>
  <c r="E58" i="1"/>
  <c r="A34" i="1"/>
  <c r="K41" i="11"/>
  <c r="K72" i="11" s="1"/>
  <c r="H71" i="9" l="1"/>
  <c r="AK9" i="3" l="1"/>
  <c r="S30" i="3" l="1"/>
  <c r="C6" i="15" l="1"/>
  <c r="L58" i="1" l="1"/>
  <c r="E10" i="14" l="1"/>
  <c r="C7" i="15" l="1"/>
  <c r="I10" i="2" l="1"/>
  <c r="C10" i="2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5" i="3"/>
  <c r="AK26" i="3"/>
  <c r="AK27" i="3"/>
  <c r="AK28" i="3"/>
  <c r="A3" i="14"/>
  <c r="A3" i="7"/>
  <c r="A3" i="13"/>
  <c r="A114" i="13" s="1"/>
  <c r="A3" i="10"/>
  <c r="A3" i="9"/>
  <c r="C6" i="8"/>
  <c r="A3" i="8"/>
  <c r="A3" i="11"/>
  <c r="A39" i="11" s="1"/>
  <c r="A3" i="15"/>
  <c r="Q6" i="6"/>
  <c r="C6" i="6"/>
  <c r="A3" i="6"/>
  <c r="C6" i="4"/>
  <c r="A3" i="4"/>
  <c r="C6" i="2"/>
  <c r="A3" i="3"/>
  <c r="A3" i="2"/>
  <c r="A38" i="9" l="1"/>
  <c r="A68" i="7"/>
  <c r="A36" i="7"/>
  <c r="A99" i="7"/>
  <c r="A130" i="7"/>
  <c r="A57" i="13"/>
  <c r="A85" i="13"/>
  <c r="A30" i="13"/>
  <c r="A3" i="12"/>
  <c r="AK30" i="3"/>
  <c r="C10" i="14" l="1"/>
  <c r="O5" i="3" l="1"/>
  <c r="E5" i="14" l="1"/>
  <c r="O5" i="7"/>
  <c r="G6" i="13"/>
  <c r="K5" i="10"/>
  <c r="K5" i="9"/>
  <c r="O6" i="8"/>
  <c r="K5" i="12"/>
  <c r="M5" i="11"/>
  <c r="AC5" i="3"/>
  <c r="I6" i="2"/>
  <c r="A1" i="2" l="1"/>
  <c r="A1" i="3" s="1"/>
  <c r="A1" i="4" l="1"/>
  <c r="A1" i="6"/>
  <c r="A1" i="15" l="1"/>
  <c r="A1" i="11" s="1"/>
  <c r="A1" i="8" s="1"/>
  <c r="A1" i="9" s="1"/>
  <c r="A1" i="10" s="1"/>
  <c r="A1" i="12" l="1"/>
  <c r="A1" i="13" s="1"/>
  <c r="A1" i="7" s="1"/>
  <c r="A1" i="14" s="1"/>
  <c r="P58" i="1" l="1"/>
  <c r="K58" i="1"/>
  <c r="O58" i="1"/>
  <c r="H58" i="1"/>
  <c r="X31" i="1"/>
  <c r="X35" i="1" s="1"/>
  <c r="X58" i="1" s="1"/>
  <c r="N58" i="1"/>
  <c r="G58" i="1"/>
  <c r="T58" i="1"/>
  <c r="J58" i="1"/>
  <c r="R58" i="1"/>
  <c r="W58" i="1" l="1"/>
  <c r="V58" i="1"/>
  <c r="C8" i="15" l="1"/>
  <c r="C9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zagros</author>
  </authors>
  <commentList>
    <comment ref="S29" authorId="0" shapeId="0" xr:uid="{BA3825AE-F811-4A99-93FC-4306B3964A25}">
      <text>
        <r>
          <rPr>
            <sz val="9"/>
            <color indexed="81"/>
            <rFont val="Tahoma"/>
            <family val="2"/>
          </rPr>
          <t>ب ت + 53-15</t>
        </r>
      </text>
    </comment>
    <comment ref="AI29" authorId="0" shapeId="0" xr:uid="{90ADFA31-DF91-4B6B-8A10-50E4A7EFE32A}">
      <text>
        <r>
          <rPr>
            <sz val="9"/>
            <color indexed="81"/>
            <rFont val="Tahoma"/>
            <family val="2"/>
          </rPr>
          <t>ب ت + 53-15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zagros</author>
  </authors>
  <commentList>
    <comment ref="Q10" authorId="0" shapeId="0" xr:uid="{BFB7D204-74E2-4350-8B9C-2F3264A4FF05}">
      <text>
        <r>
          <rPr>
            <b/>
            <sz val="9"/>
            <color indexed="81"/>
            <rFont val="Tahoma"/>
            <family val="2"/>
          </rPr>
          <t>zagros:</t>
        </r>
        <r>
          <rPr>
            <sz val="9"/>
            <color indexed="81"/>
            <rFont val="Tahoma"/>
            <family val="2"/>
          </rPr>
          <t xml:space="preserve">
44-35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zagros</author>
  </authors>
  <commentList>
    <comment ref="O52" authorId="0" shapeId="0" xr:uid="{2F10C539-9A1A-4733-883D-F2313A5041B1}">
      <text>
        <r>
          <rPr>
            <b/>
            <sz val="9"/>
            <color indexed="81"/>
            <rFont val="Tahoma"/>
            <family val="2"/>
          </rPr>
          <t>zagros:</t>
        </r>
        <r>
          <rPr>
            <sz val="9"/>
            <color indexed="81"/>
            <rFont val="Tahoma"/>
            <family val="2"/>
          </rPr>
          <t xml:space="preserve">
44-35</t>
        </r>
      </text>
    </comment>
  </commentList>
</comments>
</file>

<file path=xl/sharedStrings.xml><?xml version="1.0" encoding="utf-8"?>
<sst xmlns="http://schemas.openxmlformats.org/spreadsheetml/2006/main" count="1678" uniqueCount="502">
  <si>
    <t>صورت وضعیت پورتفوی</t>
  </si>
  <si>
    <t>نام شرکت</t>
  </si>
  <si>
    <t>1398/01/31</t>
  </si>
  <si>
    <t>تغییرات طی دوره</t>
  </si>
  <si>
    <t>1398/02/31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</si>
  <si>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</si>
  <si>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</si>
  <si>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</si>
  <si>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</si>
  <si>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</si>
  <si>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</si>
  <si>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</si>
  <si>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</si>
  <si>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</si>
  <si>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</si>
  <si>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</si>
  <si>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</si>
  <si>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</si>
  <si>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</si>
  <si>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</si>
  <si>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</si>
  <si>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</si>
  <si>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</si>
  <si>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</si>
  <si>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</si>
  <si>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بله</t>
  </si>
  <si>
    <t>قیمت پایانی</t>
  </si>
  <si>
    <t>درصد تعدیل</t>
  </si>
  <si>
    <t xml:space="preserve">ارزش ناشی از تعدیل قیمت </t>
  </si>
  <si>
    <t/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</si>
  <si>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</si>
  <si>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</si>
  <si>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</si>
  <si>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</si>
  <si>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</si>
  <si>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</si>
  <si>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</si>
  <si>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</si>
  <si>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</si>
  <si>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</si>
  <si>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</si>
  <si>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</si>
  <si>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</si>
  <si>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</si>
  <si>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</si>
  <si>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</si>
  <si>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</si>
  <si>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</si>
  <si>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</si>
  <si>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</si>
  <si>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</si>
  <si>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</si>
  <si>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</si>
  <si>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</si>
  <si>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</si>
  <si>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</si>
  <si>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</si>
  <si>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</si>
  <si>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</si>
  <si>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</si>
  <si>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</si>
  <si>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</si>
  <si>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</si>
  <si>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</si>
  <si>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 xml:space="preserve">سایر درآمدها </t>
  </si>
  <si>
    <t xml:space="preserve"> قیمت پس از تعدیل 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</si>
  <si>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</si>
  <si>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</si>
  <si>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</si>
  <si>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</si>
  <si>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</si>
  <si>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</si>
  <si>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</si>
  <si>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</si>
  <si>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</si>
  <si>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سرمایه‎گذاری در سهام و حق تقدم سهام:</t>
  </si>
  <si>
    <t>3-2-درآمد حاصل از سرمایه­گذاری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</si>
  <si>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</si>
  <si>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</si>
  <si>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2- درآمد حاصل از سرمایه گذاری ها</t>
  </si>
  <si>
    <t>ملی‌ صنایع‌ مس‌ ایران‌</t>
  </si>
  <si>
    <t>سایر درآمدها</t>
  </si>
  <si>
    <t>حساب جاری</t>
  </si>
  <si>
    <t>تاریخ مجمع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</si>
  <si>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</si>
  <si>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</si>
  <si>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</si>
  <si>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</si>
  <si>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1400/11/13</t>
  </si>
  <si>
    <t>فولاد  خوزستان</t>
  </si>
  <si>
    <t>صنعت غذایی کورش</t>
  </si>
  <si>
    <t>1400/03/11</t>
  </si>
  <si>
    <t>سرمایه گذاری تامین اجتماعی</t>
  </si>
  <si>
    <t>اسنادخزانه-م17بودجه98-010512</t>
  </si>
  <si>
    <t>1401/05/12</t>
  </si>
  <si>
    <t>اسنادخزانه-م8بودجه99-020606</t>
  </si>
  <si>
    <t>1399/09/25</t>
  </si>
  <si>
    <t>1402/06/06</t>
  </si>
  <si>
    <t>اسنادخزانه-م17بودجه99-010226</t>
  </si>
  <si>
    <t>فولاد مبارکه اصفهان</t>
  </si>
  <si>
    <t xml:space="preserve">جمع کل </t>
  </si>
  <si>
    <t>اسنادخزانه-م1بودجه99-010621</t>
  </si>
  <si>
    <t>جمع کل</t>
  </si>
  <si>
    <t>جمع  کل</t>
  </si>
  <si>
    <t>1400/10/23</t>
  </si>
  <si>
    <t>روز دریافت سود</t>
  </si>
  <si>
    <t>پالایش نفت بندرعباس</t>
  </si>
  <si>
    <t>سرمایه‌گذاری‌صندوق‌بازنشستگی‌</t>
  </si>
  <si>
    <t>0.00%</t>
  </si>
  <si>
    <t>اسنادخزانه-م2بودجه99-011019</t>
  </si>
  <si>
    <t>اسنادخزانه-م3بودجه99-011110</t>
  </si>
  <si>
    <t>اسنادخزانه-م9بودجه99-020316</t>
  </si>
  <si>
    <t>اسنادخزانه-م10بودجه99-020807</t>
  </si>
  <si>
    <t>اسنادخزانه-م11بودجه99-020906</t>
  </si>
  <si>
    <t>0.01%</t>
  </si>
  <si>
    <t>0.97%</t>
  </si>
  <si>
    <t>0.10%</t>
  </si>
  <si>
    <t>1399/06/19</t>
  </si>
  <si>
    <t>1401/10/19</t>
  </si>
  <si>
    <t>1399/11/21</t>
  </si>
  <si>
    <t>1402/08/07</t>
  </si>
  <si>
    <t>1400/01/11</t>
  </si>
  <si>
    <t>1402/09/06</t>
  </si>
  <si>
    <t>1399/06/22</t>
  </si>
  <si>
    <t>1401/11/10</t>
  </si>
  <si>
    <t>1399/10/15</t>
  </si>
  <si>
    <t>1402/03/16</t>
  </si>
  <si>
    <t xml:space="preserve">جمع </t>
  </si>
  <si>
    <t>معین برای سایر درآمدهای تنزیل سود بانک</t>
  </si>
  <si>
    <t>اسنادخزانه-م18بودجه98-010614</t>
  </si>
  <si>
    <t>اسنادخزانه-م14بودجه99-021025</t>
  </si>
  <si>
    <t>اسنادخزانه-م3بودجه00-030418</t>
  </si>
  <si>
    <t>1400/01/08</t>
  </si>
  <si>
    <t>1402/10/25</t>
  </si>
  <si>
    <t>1400/02/22</t>
  </si>
  <si>
    <t>1403/04/18</t>
  </si>
  <si>
    <t>صندوق سرمایه‌گذاری آوای فردای زاگرس</t>
  </si>
  <si>
    <t>بانک‌اقتصادنوین‌</t>
  </si>
  <si>
    <t>بانک‌پارسیان‌</t>
  </si>
  <si>
    <t>بهساز کاشانه تهران</t>
  </si>
  <si>
    <t>بیمه اتکایی آوای پارس70%تادیه</t>
  </si>
  <si>
    <t>پالایش نفت تبریز</t>
  </si>
  <si>
    <t>پالایش نفت شیراز</t>
  </si>
  <si>
    <t>پتروشیمی بوعلی سینا</t>
  </si>
  <si>
    <t>پتروشیمی غدیر</t>
  </si>
  <si>
    <t>ح . گروه دارویی برکت</t>
  </si>
  <si>
    <t>ح.زغال سنگ پروده طبس</t>
  </si>
  <si>
    <t>زعفران0110نگین بهرامن(پ)</t>
  </si>
  <si>
    <t>زعفران0110نگین بیرجند(پ)</t>
  </si>
  <si>
    <t>زعفران0110نگین تروند قاینات(پ)</t>
  </si>
  <si>
    <t>زعفران0110نگین زرین(پ)</t>
  </si>
  <si>
    <t>زعفران0110نگین سحرخیز(پ)</t>
  </si>
  <si>
    <t>زعفران0110نگین طلای سرخ(پ)</t>
  </si>
  <si>
    <t>زعفران0110نگین ملل(پ)</t>
  </si>
  <si>
    <t>زعفران0110نگین نوین(پ)</t>
  </si>
  <si>
    <t>زعفران0110نگین وحدت جام(پ)</t>
  </si>
  <si>
    <t>زغال سنگ پروده طبس</t>
  </si>
  <si>
    <t>سرمایه‌گذاری‌بهمن‌</t>
  </si>
  <si>
    <t>سیمان‌ صوفیان‌</t>
  </si>
  <si>
    <t>صنایع‌ریخته‌گری‌ایران‌</t>
  </si>
  <si>
    <t>صندوق پالایشی یکم-سهام</t>
  </si>
  <si>
    <t>صندوق س سهامی کاریزما- اهرمی</t>
  </si>
  <si>
    <t>صندوق س. طلای سرخ نوویرا</t>
  </si>
  <si>
    <t>صندوق س. ویستا -س</t>
  </si>
  <si>
    <t>صندوق سرمایه گذاری مختلط کاریزما</t>
  </si>
  <si>
    <t>صنعتی بهپاک</t>
  </si>
  <si>
    <t>گروه دارویی برکت</t>
  </si>
  <si>
    <t>گروه سرمایه گذاری میراث فرهنگی</t>
  </si>
  <si>
    <t>گروه‌بهمن‌</t>
  </si>
  <si>
    <t>مخابرات ایران</t>
  </si>
  <si>
    <t>کالسیمین‌</t>
  </si>
  <si>
    <t>صندوق سرمایه گذاری زرین پارسیان</t>
  </si>
  <si>
    <t>1401/12/20</t>
  </si>
  <si>
    <t>1402/01/27</t>
  </si>
  <si>
    <t>اسنادخزانه-م4بودجه00-030522</t>
  </si>
  <si>
    <t>1403/05/22</t>
  </si>
  <si>
    <t>اسنادخزانه-م5بودجه99-020218</t>
  </si>
  <si>
    <t>1399/09/05</t>
  </si>
  <si>
    <t>1402/02/18</t>
  </si>
  <si>
    <t>اسنادخزانه-م6بودجه00-030723</t>
  </si>
  <si>
    <t>1403/07/23</t>
  </si>
  <si>
    <t>گام بانک اقتصاد نوین0101</t>
  </si>
  <si>
    <t>1401/01/31</t>
  </si>
  <si>
    <t>مرابحه عام دولت3-ش.خ 0103</t>
  </si>
  <si>
    <t>1401/03/03</t>
  </si>
  <si>
    <t>مرابحه عام دولت4-ش.خ 0206</t>
  </si>
  <si>
    <t>1399/06/12</t>
  </si>
  <si>
    <t>1402/06/12</t>
  </si>
  <si>
    <t>مرابحه عام دولت5-ش.خ0302</t>
  </si>
  <si>
    <t>1399/06/16</t>
  </si>
  <si>
    <t>1403/02/16</t>
  </si>
  <si>
    <t>مرابحه عام دولت76-ش.خ030406</t>
  </si>
  <si>
    <t>1399/12/06</t>
  </si>
  <si>
    <t>1403/04/06</t>
  </si>
  <si>
    <t>مرابحه عام دولت79-ش.خ010612</t>
  </si>
  <si>
    <t>1401/06/12</t>
  </si>
  <si>
    <t>مرابحه عام دولت91-ش.خ010525</t>
  </si>
  <si>
    <t>1401/05/25</t>
  </si>
  <si>
    <t>مرابحه عام دولتی65-ش.خ0210</t>
  </si>
  <si>
    <t>1402/10/16</t>
  </si>
  <si>
    <t>مرابحه عام دولت101-ش.خ020711</t>
  </si>
  <si>
    <t>1400/12/11</t>
  </si>
  <si>
    <t>1402/07/11</t>
  </si>
  <si>
    <t>اسنادخزانه-م5بودجه00-030626</t>
  </si>
  <si>
    <t>1403/10/24</t>
  </si>
  <si>
    <t>اسنادخزانه-م2بودجه00-031024</t>
  </si>
  <si>
    <t>بانک پاسارگاد جهان کودک</t>
  </si>
  <si>
    <t>290-8100-14527997-1</t>
  </si>
  <si>
    <t>1399/09/02</t>
  </si>
  <si>
    <t>بانک آینده بلوار دریا</t>
  </si>
  <si>
    <t>0100750407000</t>
  </si>
  <si>
    <t>بانک دی فرشته</t>
  </si>
  <si>
    <t>0205364536008</t>
  </si>
  <si>
    <t>1399/11/12</t>
  </si>
  <si>
    <t>0203629431004</t>
  </si>
  <si>
    <t>0105362922004</t>
  </si>
  <si>
    <t>1399/12/10</t>
  </si>
  <si>
    <t>0302795060004</t>
  </si>
  <si>
    <t>قرض الحسنه</t>
  </si>
  <si>
    <t>1399/12/25</t>
  </si>
  <si>
    <t>بانک گردشگری میدان سرو</t>
  </si>
  <si>
    <t>147-9967-823519-1</t>
  </si>
  <si>
    <t>1400/02/19</t>
  </si>
  <si>
    <t>موسسه اعتباری ملل جنت آباد</t>
  </si>
  <si>
    <t>0414-10-277-000000082</t>
  </si>
  <si>
    <t>1400/02/29</t>
  </si>
  <si>
    <t>بانک اقتصاد نوین غدیر</t>
  </si>
  <si>
    <t>101-850-6730034-1</t>
  </si>
  <si>
    <t>1400/04/15</t>
  </si>
  <si>
    <t>بانک آینده مطهری</t>
  </si>
  <si>
    <t>0402680216006</t>
  </si>
  <si>
    <t>سپرده بلند مدت</t>
  </si>
  <si>
    <t>0402815491000</t>
  </si>
  <si>
    <t>0414-60-332-000000018</t>
  </si>
  <si>
    <t>1400/10/08</t>
  </si>
  <si>
    <t>0414-60-332000000026</t>
  </si>
  <si>
    <t>1400/10/12</t>
  </si>
  <si>
    <t>0402854899002</t>
  </si>
  <si>
    <t>0402860656001</t>
  </si>
  <si>
    <t>0402879776009</t>
  </si>
  <si>
    <t>290.9012.14527997.9</t>
  </si>
  <si>
    <t>0402943866003</t>
  </si>
  <si>
    <t>بانک گردشگری قیطریه</t>
  </si>
  <si>
    <t>133-211-823519-1</t>
  </si>
  <si>
    <t>133-9098-823519-1</t>
  </si>
  <si>
    <t>133-211-823519-2</t>
  </si>
  <si>
    <t>بانک رفاه بازار</t>
  </si>
  <si>
    <t>327894908</t>
  </si>
  <si>
    <t>1400/11/20</t>
  </si>
  <si>
    <t>290.9012.14527997.14</t>
  </si>
  <si>
    <t>290.9012.14527997.15</t>
  </si>
  <si>
    <t>بانک سامان جام جم</t>
  </si>
  <si>
    <t>821.841.3837417.1</t>
  </si>
  <si>
    <t>1400/12/03</t>
  </si>
  <si>
    <t>821.810.3837417.1</t>
  </si>
  <si>
    <t>0403069960009</t>
  </si>
  <si>
    <t>0403070060006</t>
  </si>
  <si>
    <t xml:space="preserve">بانک پاسارگاد جهان کودک </t>
  </si>
  <si>
    <t>290-9012-14527997-16</t>
  </si>
  <si>
    <t>290-9012-14527997-17</t>
  </si>
  <si>
    <t>133.211.823519.3</t>
  </si>
  <si>
    <t>290-9012-14527997-18</t>
  </si>
  <si>
    <t>290-9012-14527997-19</t>
  </si>
  <si>
    <t>290-9012-14527997-20</t>
  </si>
  <si>
    <t>290-9012-14527997-21</t>
  </si>
  <si>
    <t>290-9012-14527997-22</t>
  </si>
  <si>
    <t>0403190048001</t>
  </si>
  <si>
    <t>نقل از صفحه قبل</t>
  </si>
  <si>
    <t>داده گسترعصرنوین-های وب</t>
  </si>
  <si>
    <t>صندوق س. ثروت داریوش -س</t>
  </si>
  <si>
    <t>صنایع فولاد آلیاژی یزد</t>
  </si>
  <si>
    <t>پخش هجرت</t>
  </si>
  <si>
    <t>اسنادخزانه-م1بودجه00-030821</t>
  </si>
  <si>
    <t>اسنادخزانه-م7بودجه00-030912</t>
  </si>
  <si>
    <t>اسناد خزانه-م10بودجه00-031115</t>
  </si>
  <si>
    <t>گام بانک صادرات 0108</t>
  </si>
  <si>
    <t>290-9012-14527997-23</t>
  </si>
  <si>
    <t xml:space="preserve">بانک دی فرشته </t>
  </si>
  <si>
    <t>0405782474002</t>
  </si>
  <si>
    <t>0405783987002</t>
  </si>
  <si>
    <t>0405784641004</t>
  </si>
  <si>
    <t>بانک ملت مستقل مرکزی</t>
  </si>
  <si>
    <t>9554863739</t>
  </si>
  <si>
    <t>1401/01/23</t>
  </si>
  <si>
    <t>9555132049</t>
  </si>
  <si>
    <t>290-9012-14527997-24</t>
  </si>
  <si>
    <t>0405787000000</t>
  </si>
  <si>
    <t>9557527521</t>
  </si>
  <si>
    <t>290.9012.14527997.25</t>
  </si>
  <si>
    <t>0414-60-332-000000108</t>
  </si>
  <si>
    <t>9558741209</t>
  </si>
  <si>
    <t>1401/01/25</t>
  </si>
  <si>
    <t>1403/08/21</t>
  </si>
  <si>
    <t>1400/04/14</t>
  </si>
  <si>
    <t>1403/09/12</t>
  </si>
  <si>
    <t>1400/06/07</t>
  </si>
  <si>
    <t>1403/11/15</t>
  </si>
  <si>
    <t>سرمایه‌گذاری صنایع پتروشیمی‌</t>
  </si>
  <si>
    <t>ایران‌ خودرو</t>
  </si>
  <si>
    <t>پالایش نفت اصفهان</t>
  </si>
  <si>
    <t>صندوق س آوای تاراز زاگرس-سهام</t>
  </si>
  <si>
    <t>ح. پالایش نفت تبریز</t>
  </si>
  <si>
    <t>اختیارف ت ثبهساز-2458-01/12/20</t>
  </si>
  <si>
    <t>95560112645</t>
  </si>
  <si>
    <t>0414-60-332-000000113</t>
  </si>
  <si>
    <t>0414-60-332-000000115</t>
  </si>
  <si>
    <t>290.9012.14527997.26</t>
  </si>
  <si>
    <t>290.9012.14527997.27</t>
  </si>
  <si>
    <t>290-9012-14527997-28</t>
  </si>
  <si>
    <t>290-9012-14527997-29</t>
  </si>
  <si>
    <t>290-9012-14527997-30</t>
  </si>
  <si>
    <t>0414-60-332-000000139</t>
  </si>
  <si>
    <t>9568775245</t>
  </si>
  <si>
    <t>290-9012-14527997-31</t>
  </si>
  <si>
    <t>1401/02/20</t>
  </si>
  <si>
    <t>290-9012-14527997-32</t>
  </si>
  <si>
    <t>290-9012-14527997-33</t>
  </si>
  <si>
    <t>زعفران0110نگین روستا(پ)</t>
  </si>
  <si>
    <t>فروسیلیس‌ ایران‌</t>
  </si>
  <si>
    <t>ح . پخش هجرت</t>
  </si>
  <si>
    <t>290-9012-14527997-34</t>
  </si>
  <si>
    <t>0414-60-332-000000162</t>
  </si>
  <si>
    <t>290-9012-14527997-35</t>
  </si>
  <si>
    <t xml:space="preserve">290-9012-14527997-36	</t>
  </si>
  <si>
    <t>بانک شهر بلوار اندرزگو</t>
  </si>
  <si>
    <t>7001001361439</t>
  </si>
  <si>
    <t>1401/03/30</t>
  </si>
  <si>
    <t>1401/03/09</t>
  </si>
  <si>
    <t>1401/03/08</t>
  </si>
  <si>
    <t>1401/03/18</t>
  </si>
  <si>
    <t>7001001369604</t>
  </si>
  <si>
    <t>1401/04/01</t>
  </si>
  <si>
    <t>0414-60-332-000000228</t>
  </si>
  <si>
    <t>1401/04/18</t>
  </si>
  <si>
    <t>290-9012-14527997-37</t>
  </si>
  <si>
    <t>1401/04/21</t>
  </si>
  <si>
    <t>0414-60-332-000000232</t>
  </si>
  <si>
    <t>1401/04/25</t>
  </si>
  <si>
    <t>1401/04/11</t>
  </si>
  <si>
    <t>1401/04/29</t>
  </si>
  <si>
    <t>1401/04/30</t>
  </si>
  <si>
    <t>1401/04/20</t>
  </si>
  <si>
    <t>1401/08/30</t>
  </si>
  <si>
    <t>0403638438008</t>
  </si>
  <si>
    <t>290-9012-14527997-38</t>
  </si>
  <si>
    <t>821-111-3837417-1</t>
  </si>
  <si>
    <t>0403673445007</t>
  </si>
  <si>
    <t>0403689057005</t>
  </si>
  <si>
    <t>290-9012-14527997-39</t>
  </si>
  <si>
    <t>290-9012-14527997-40</t>
  </si>
  <si>
    <t>0414-60-332-000000279</t>
  </si>
  <si>
    <t>بانک اقتصاد نوین جنت آباد</t>
  </si>
  <si>
    <t>174-909-6730034-1</t>
  </si>
  <si>
    <t>1401/05/23</t>
  </si>
  <si>
    <t>174-909-6730034-2</t>
  </si>
  <si>
    <t>0403726254009</t>
  </si>
  <si>
    <t>290-9012-14527997-41</t>
  </si>
  <si>
    <t>0403729116001</t>
  </si>
  <si>
    <t>174-909-6730034-3</t>
  </si>
  <si>
    <t>821-111-3837417-2</t>
  </si>
  <si>
    <t>1401/05/11</t>
  </si>
  <si>
    <t>1401/05/13</t>
  </si>
  <si>
    <t>101-283-6730034-1</t>
  </si>
  <si>
    <t>101-283-6730034-2</t>
  </si>
  <si>
    <t>101-289-6730034-1</t>
  </si>
  <si>
    <t>101-289-6730034-2</t>
  </si>
  <si>
    <t>101-289-6730034-3</t>
  </si>
  <si>
    <t>صورت وضعیت پرتفوی</t>
  </si>
  <si>
    <t>صندوق تضمین ا.سرمایه کاریزما-م</t>
  </si>
  <si>
    <t>20.00%</t>
  </si>
  <si>
    <t>174-850-6730034-1</t>
  </si>
  <si>
    <t>بانک اقتصاد نوین زعفرانیه</t>
  </si>
  <si>
    <t>212-909-6730034-1</t>
  </si>
  <si>
    <t xml:space="preserve">بانک سامان جام جم	</t>
  </si>
  <si>
    <t>821-111-3837417-3</t>
  </si>
  <si>
    <t>821-111-3837417-4</t>
  </si>
  <si>
    <t>0403804179002</t>
  </si>
  <si>
    <t>0403815098003</t>
  </si>
  <si>
    <t>212-283-6730034-1</t>
  </si>
  <si>
    <t>290-9012-14527997-42</t>
  </si>
  <si>
    <t>1401/06/15</t>
  </si>
  <si>
    <t>290-9012-14527997-43</t>
  </si>
  <si>
    <t>1401/06/20</t>
  </si>
  <si>
    <t>0403852660008</t>
  </si>
  <si>
    <t>821-111-3837417-6</t>
  </si>
  <si>
    <t>290-9012-14527997-44</t>
  </si>
  <si>
    <t>290-9012-14527997-45</t>
  </si>
  <si>
    <t>0403881864008</t>
  </si>
  <si>
    <t>1401/06/30</t>
  </si>
  <si>
    <t>0403882629004</t>
  </si>
  <si>
    <t>برای ماه منتهی به 1401/06/31</t>
  </si>
  <si>
    <t>صندوق س.پشتوانه طلای صبا</t>
  </si>
  <si>
    <t>10.00%</t>
  </si>
  <si>
    <t>بانک خاورمیانه بخارست</t>
  </si>
  <si>
    <t>1007-10810-707074758</t>
  </si>
  <si>
    <t>174-283-6730034-1</t>
  </si>
  <si>
    <t>290-9012-14527997-46</t>
  </si>
  <si>
    <t>1401/07/04</t>
  </si>
  <si>
    <t>290-9012-14527997-47</t>
  </si>
  <si>
    <t>1401/07/06</t>
  </si>
  <si>
    <t>174-283-6730034-2</t>
  </si>
  <si>
    <t>0403940571008</t>
  </si>
  <si>
    <t>174-283-6730034-3</t>
  </si>
  <si>
    <t>290-9012-14527997-48</t>
  </si>
  <si>
    <t>1401/07/20</t>
  </si>
  <si>
    <t>290-9012-14527997-49</t>
  </si>
  <si>
    <t>1401/07/23</t>
  </si>
  <si>
    <t>0404005060002</t>
  </si>
  <si>
    <t>1401/07/30</t>
  </si>
  <si>
    <t>درصد به کل دارایی‌ها</t>
  </si>
  <si>
    <t>اختیارف های وب-3250-1402/03/03</t>
  </si>
  <si>
    <t>صندوق س.زرین نهال ثنا-س</t>
  </si>
  <si>
    <t>برای ماه منتهی به 1401/08/30</t>
  </si>
  <si>
    <t>گام بانک اقتصاد نوین0205</t>
  </si>
  <si>
    <t>1402/05/31</t>
  </si>
  <si>
    <t>0303521532001</t>
  </si>
  <si>
    <t>290-9012-14527997-50</t>
  </si>
  <si>
    <t>1401/08/02</t>
  </si>
  <si>
    <t>0404031753006</t>
  </si>
  <si>
    <t>1401/08/04</t>
  </si>
  <si>
    <t>0414-60-332-000000390</t>
  </si>
  <si>
    <t>0404042737002</t>
  </si>
  <si>
    <t>1401/08/07</t>
  </si>
  <si>
    <t>0404062353005</t>
  </si>
  <si>
    <t>1401/08/11</t>
  </si>
  <si>
    <t>0404079613002</t>
  </si>
  <si>
    <t>1401/08/16</t>
  </si>
  <si>
    <t>0404095318006</t>
  </si>
  <si>
    <t>1401/08/21</t>
  </si>
  <si>
    <t xml:space="preserve">بانک آینده مطهری </t>
  </si>
  <si>
    <t>0404102963006</t>
  </si>
  <si>
    <t>1401/08/23</t>
  </si>
  <si>
    <t>0404124895009</t>
  </si>
  <si>
    <t>1401/07/27</t>
  </si>
  <si>
    <t>برای ماه منتهی به 1401/09/30</t>
  </si>
  <si>
    <t>صندوق س. سهامی اکسیژن-س</t>
  </si>
  <si>
    <t>صندوق س. پرتو پایش پیشرو-س</t>
  </si>
  <si>
    <t>گام بانک صادرات ایران0207</t>
  </si>
  <si>
    <t>11.18%</t>
  </si>
  <si>
    <t>3.49%</t>
  </si>
  <si>
    <t>3.09%</t>
  </si>
  <si>
    <t>1401/09/30</t>
  </si>
  <si>
    <t>بانک شهر اندرزگو</t>
  </si>
  <si>
    <t>7001001779347</t>
  </si>
  <si>
    <t>1401/09/05</t>
  </si>
  <si>
    <t>0203807818001</t>
  </si>
  <si>
    <t>1401/09/08</t>
  </si>
  <si>
    <t>290-9012-14527997-51</t>
  </si>
  <si>
    <t>1401/09/13</t>
  </si>
  <si>
    <t>290-9012-14527997-52</t>
  </si>
  <si>
    <t>1401/09/14</t>
  </si>
  <si>
    <t>0405963183000</t>
  </si>
  <si>
    <t>1401/09/15</t>
  </si>
  <si>
    <t>0404199730009</t>
  </si>
  <si>
    <t>1401/09/16</t>
  </si>
  <si>
    <t>0404223886005</t>
  </si>
  <si>
    <t>1401/09/23</t>
  </si>
  <si>
    <t>0404234611008</t>
  </si>
  <si>
    <t>1401/09/27</t>
  </si>
  <si>
    <t>بانک سامان تالاربورس</t>
  </si>
  <si>
    <t>2300-111-3837417-1</t>
  </si>
  <si>
    <t>1401/09/28</t>
  </si>
  <si>
    <t>بانک سامان زعفرانیه</t>
  </si>
  <si>
    <t>864-111-3837417-1</t>
  </si>
  <si>
    <t>-0.20%</t>
  </si>
  <si>
    <t>0.17%</t>
  </si>
  <si>
    <t>-0.16%</t>
  </si>
  <si>
    <t>0.03%</t>
  </si>
  <si>
    <t>5.58%</t>
  </si>
  <si>
    <t>0.44%</t>
  </si>
  <si>
    <t>7.69%</t>
  </si>
  <si>
    <t>0.19%</t>
  </si>
  <si>
    <t>8.55%</t>
  </si>
  <si>
    <t>7.36%</t>
  </si>
  <si>
    <t>1.41%</t>
  </si>
  <si>
    <t>-0.68%</t>
  </si>
  <si>
    <t>1.58%</t>
  </si>
  <si>
    <t>3.87%</t>
  </si>
  <si>
    <t>1.68%</t>
  </si>
  <si>
    <t>-1.31%</t>
  </si>
  <si>
    <t>0.61%</t>
  </si>
  <si>
    <t>3.26%</t>
  </si>
  <si>
    <t>0.23%</t>
  </si>
  <si>
    <t>0.88%</t>
  </si>
  <si>
    <t>-0.22%</t>
  </si>
  <si>
    <t>-14.38%</t>
  </si>
  <si>
    <t>0.18%</t>
  </si>
  <si>
    <t>0.83%</t>
  </si>
  <si>
    <t>0.86%</t>
  </si>
  <si>
    <t>0.31%</t>
  </si>
  <si>
    <t>-0.65%</t>
  </si>
  <si>
    <t>-0.44%</t>
  </si>
  <si>
    <t>3.39%</t>
  </si>
  <si>
    <t>1.54%</t>
  </si>
  <si>
    <t>0.41%</t>
  </si>
  <si>
    <t>0.57%</t>
  </si>
  <si>
    <t>0.60%</t>
  </si>
  <si>
    <t>0.21%</t>
  </si>
  <si>
    <t>0.29%</t>
  </si>
  <si>
    <t>-0.03%</t>
  </si>
  <si>
    <t>اختیارف ت اخابر-10755-02/01/27</t>
  </si>
  <si>
    <t>1402/07/30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</si>
</sst>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-;_-* #,##0.00\-;_-* &quot;-&quot;??_-;_-@_-"/>
    <numFmt numFmtId="165" formatCode="_-* #,##0_-;_-* #,##0\-;_-* &quot;-&quot;??_-;_-@_-"/>
    <numFmt numFmtId="166" formatCode="#,###;\(#,###\);0"/>
    <numFmt numFmtId="167" formatCode="0.000%"/>
    <numFmt numFmtId="168" formatCode="0.0000"/>
    <numFmt numFmtId="169" formatCode="_-* #,##0.000_-;_-* #,##0.000\-;_-* &quot;-&quot;??_-;_-@_-"/>
    <numFmt numFmtId="170" formatCode="#,##0;\(#,##0\)"/>
    <numFmt numFmtId="171" formatCode="_(* #,##0_);_(* \(#,##0\);_(* &quot;-&quot;??_);_(@_)"/>
  </numFmts>
  <fonts count="46" x14ac:knownFonts="1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0000"/>
      <name val="B Nazanin"/>
      <charset val="178"/>
    </font>
    <font>
      <b/>
      <sz val="13"/>
      <color rgb="FF000000"/>
      <name val="B Nazanin"/>
      <charset val="178"/>
    </font>
    <font>
      <sz val="13"/>
      <name val="B Nazanin"/>
      <charset val="178"/>
    </font>
    <font>
      <b/>
      <sz val="13"/>
      <name val="B Nazanin"/>
      <charset val="178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4"/>
      <name val="B Nazanin"/>
      <charset val="178"/>
    </font>
    <font>
      <sz val="11"/>
      <name val="Calibri"/>
      <family val="2"/>
    </font>
    <font>
      <b/>
      <sz val="14"/>
      <color rgb="FF0062AC"/>
      <name val="B Titr"/>
      <charset val="178"/>
    </font>
    <font>
      <b/>
      <sz val="12"/>
      <color rgb="FF0062AC"/>
      <name val="B Titr"/>
      <charset val="178"/>
    </font>
    <font>
      <b/>
      <sz val="12"/>
      <color rgb="FF0062AC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  <font>
      <b/>
      <sz val="10"/>
      <color rgb="FF0062AC"/>
      <name val="B Titr"/>
      <charset val="178"/>
    </font>
    <font>
      <b/>
      <sz val="10"/>
      <name val="B Nazanin"/>
      <charset val="178"/>
    </font>
    <font>
      <b/>
      <sz val="13"/>
      <color rgb="FF0062AC"/>
      <name val="B Titr"/>
      <charset val="178"/>
    </font>
    <font>
      <sz val="13"/>
      <color theme="0"/>
      <name val="B Nazanin"/>
      <charset val="178"/>
    </font>
    <font>
      <b/>
      <sz val="13"/>
      <color rgb="FF0062AC"/>
      <name val="B Nazanin"/>
      <charset val="178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11"/>
      <name val="B Nazanin"/>
      <charset val="178"/>
    </font>
    <font>
      <sz val="12"/>
      <color theme="0"/>
      <name val="B Nazanin"/>
      <charset val="178"/>
    </font>
    <font>
      <b/>
      <sz val="14.5"/>
      <color rgb="FF000000"/>
      <name val="B Nazanin"/>
      <charset val="178"/>
    </font>
    <font>
      <sz val="14.5"/>
      <name val="B Nazanin"/>
      <charset val="178"/>
    </font>
    <font>
      <b/>
      <sz val="14.5"/>
      <color rgb="FF0062AC"/>
      <name val="B Titr"/>
      <charset val="178"/>
    </font>
    <font>
      <b/>
      <sz val="14.5"/>
      <name val="B Nazanin"/>
      <charset val="178"/>
    </font>
    <font>
      <b/>
      <sz val="14.5"/>
      <color theme="0"/>
      <name val="Tahoma"/>
      <family val="2"/>
    </font>
    <font>
      <sz val="11"/>
      <color indexed="8"/>
      <name val="Calibri"/>
      <family val="2"/>
      <scheme val="minor"/>
    </font>
    <font>
      <sz val="12"/>
      <color rgb="FFFF0000"/>
      <name val="B Nazanin"/>
      <charset val="178"/>
    </font>
    <font>
      <b/>
      <sz val="11"/>
      <color rgb="FF000000"/>
      <name val="B Nazanin"/>
      <charset val="178"/>
    </font>
    <font>
      <sz val="16"/>
      <name val="B Nazanin"/>
      <charset val="178"/>
    </font>
    <font>
      <sz val="14"/>
      <color rgb="FF000000"/>
      <name val="B Nazanin"/>
      <charset val="178"/>
    </font>
    <font>
      <sz val="9"/>
      <color indexed="81"/>
      <name val="Tahoma"/>
      <family val="2"/>
    </font>
    <font>
      <b/>
      <u/>
      <sz val="13"/>
      <color rgb="FF000000"/>
      <name val="B Nazanin"/>
      <charset val="178"/>
    </font>
    <font>
      <b/>
      <sz val="9"/>
      <color indexed="81"/>
      <name val="Tahoma"/>
      <family val="2"/>
    </font>
    <font>
      <b/>
      <u/>
      <sz val="14"/>
      <color rgb="FF000000"/>
      <name val="B Nazanin"/>
      <charset val="178"/>
    </font>
    <font>
      <b/>
      <u/>
      <sz val="12"/>
      <color rgb="FF000000"/>
      <name val="B Nazanin"/>
      <charset val="178"/>
    </font>
    <font>
      <b/>
      <u/>
      <sz val="10"/>
      <color rgb="FF000000"/>
      <name val="B Nazanin"/>
      <charset val="178"/>
    </font>
    <font>
      <b/>
      <u/>
      <sz val="13"/>
      <name val="B Nazanin"/>
      <charset val="178"/>
    </font>
    <font>
      <b/>
      <u/>
      <sz val="14.5"/>
      <color rgb="FF000000"/>
      <name val="B Nazanin"/>
      <charset val="178"/>
    </font>
    <font>
      <b/>
      <sz val="13"/>
      <color rgb="FF000000"/>
      <name val="Tahoma"/>
      <family val="2"/>
      <charset val="178"/>
    </font>
    <font>
      <sz val="10"/>
      <color rgb="FF00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1" fillId="0" borderId="0"/>
  </cellStyleXfs>
  <cellXfs count="316">
    <xf numFmtId="0" fontId="0" fillId="0" borderId="0" xfId="0"/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1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66" fontId="1" fillId="0" borderId="0" xfId="0" applyNumberFormat="1" applyFont="1" applyFill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5" fontId="10" fillId="0" borderId="0" xfId="1" applyNumberFormat="1" applyFont="1" applyAlignment="1">
      <alignment horizontal="center" vertical="center"/>
    </xf>
    <xf numFmtId="165" fontId="10" fillId="0" borderId="3" xfId="1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9" fontId="2" fillId="0" borderId="0" xfId="2" applyFont="1" applyAlignment="1">
      <alignment horizontal="center"/>
    </xf>
    <xf numFmtId="10" fontId="27" fillId="0" borderId="0" xfId="2" applyNumberFormat="1" applyFont="1" applyFill="1" applyAlignment="1">
      <alignment horizontal="center"/>
    </xf>
    <xf numFmtId="0" fontId="29" fillId="0" borderId="0" xfId="0" applyFont="1" applyFill="1" applyAlignment="1">
      <alignment horizontal="center" vertical="center"/>
    </xf>
    <xf numFmtId="3" fontId="29" fillId="0" borderId="0" xfId="0" applyNumberFormat="1" applyFont="1" applyFill="1" applyBorder="1" applyAlignment="1">
      <alignment horizontal="center" vertical="center"/>
    </xf>
    <xf numFmtId="166" fontId="7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0" fontId="2" fillId="0" borderId="4" xfId="2" applyNumberFormat="1" applyFont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166" fontId="7" fillId="0" borderId="0" xfId="0" applyNumberFormat="1" applyFont="1" applyFill="1" applyBorder="1" applyAlignment="1">
      <alignment horizontal="center" vertical="center"/>
    </xf>
    <xf numFmtId="166" fontId="7" fillId="0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10" fontId="9" fillId="0" borderId="0" xfId="0" applyNumberFormat="1" applyFont="1" applyAlignment="1">
      <alignment horizontal="center" vertical="center"/>
    </xf>
    <xf numFmtId="1" fontId="9" fillId="0" borderId="0" xfId="2" applyNumberFormat="1" applyFont="1" applyAlignment="1">
      <alignment horizontal="center" vertical="center"/>
    </xf>
    <xf numFmtId="10" fontId="9" fillId="0" borderId="0" xfId="2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166" fontId="1" fillId="0" borderId="0" xfId="0" applyNumberFormat="1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165" fontId="1" fillId="0" borderId="0" xfId="0" applyNumberFormat="1" applyFont="1" applyFill="1" applyAlignment="1">
      <alignment horizontal="center"/>
    </xf>
    <xf numFmtId="166" fontId="1" fillId="0" borderId="0" xfId="0" applyNumberFormat="1" applyFont="1" applyAlignment="1">
      <alignment horizontal="center"/>
    </xf>
    <xf numFmtId="166" fontId="2" fillId="0" borderId="4" xfId="0" applyNumberFormat="1" applyFont="1" applyBorder="1" applyAlignment="1">
      <alignment horizontal="center"/>
    </xf>
    <xf numFmtId="166" fontId="2" fillId="0" borderId="4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9" fillId="0" borderId="0" xfId="0" applyFont="1" applyFill="1" applyAlignment="1">
      <alignment horizontal="center" vertical="center" readingOrder="2"/>
    </xf>
    <xf numFmtId="0" fontId="6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5" fontId="6" fillId="0" borderId="0" xfId="1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center"/>
    </xf>
    <xf numFmtId="166" fontId="6" fillId="0" borderId="0" xfId="0" applyNumberFormat="1" applyFont="1" applyFill="1" applyAlignment="1">
      <alignment horizontal="center"/>
    </xf>
    <xf numFmtId="165" fontId="6" fillId="0" borderId="0" xfId="1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3" fontId="6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6" fontId="1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6" fontId="7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wrapText="1"/>
    </xf>
    <xf numFmtId="3" fontId="6" fillId="0" borderId="0" xfId="0" applyNumberFormat="1" applyFont="1" applyAlignment="1">
      <alignment horizontal="center" wrapText="1"/>
    </xf>
    <xf numFmtId="166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10" fontId="1" fillId="0" borderId="0" xfId="0" applyNumberFormat="1" applyFont="1" applyFill="1" applyAlignment="1">
      <alignment horizontal="center"/>
    </xf>
    <xf numFmtId="3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3" fontId="24" fillId="0" borderId="0" xfId="0" applyNumberFormat="1" applyFont="1" applyAlignment="1">
      <alignment horizontal="center" vertical="center"/>
    </xf>
    <xf numFmtId="3" fontId="24" fillId="0" borderId="0" xfId="0" applyNumberFormat="1" applyFont="1" applyFill="1" applyAlignment="1">
      <alignment horizontal="center" vertical="center"/>
    </xf>
    <xf numFmtId="3" fontId="2" fillId="0" borderId="4" xfId="0" applyNumberFormat="1" applyFont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3" fontId="1" fillId="0" borderId="0" xfId="0" applyNumberFormat="1" applyFont="1" applyAlignment="1">
      <alignment horizontal="center" wrapText="1"/>
    </xf>
    <xf numFmtId="3" fontId="32" fillId="2" borderId="0" xfId="0" applyNumberFormat="1" applyFont="1" applyFill="1" applyAlignment="1">
      <alignment horizontal="center" wrapText="1"/>
    </xf>
    <xf numFmtId="3" fontId="32" fillId="0" borderId="0" xfId="0" applyNumberFormat="1" applyFont="1" applyAlignment="1">
      <alignment horizontal="center"/>
    </xf>
    <xf numFmtId="0" fontId="16" fillId="0" borderId="0" xfId="0" applyFont="1" applyFill="1" applyAlignment="1">
      <alignment horizontal="center"/>
    </xf>
    <xf numFmtId="10" fontId="1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0" fontId="6" fillId="0" borderId="0" xfId="0" applyNumberFormat="1" applyFont="1" applyAlignment="1">
      <alignment horizontal="center"/>
    </xf>
    <xf numFmtId="0" fontId="27" fillId="0" borderId="0" xfId="0" applyFont="1" applyFill="1" applyAlignment="1">
      <alignment horizontal="center"/>
    </xf>
    <xf numFmtId="3" fontId="30" fillId="0" borderId="0" xfId="0" applyNumberFormat="1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166" fontId="27" fillId="0" borderId="0" xfId="0" applyNumberFormat="1" applyFont="1" applyFill="1" applyAlignment="1">
      <alignment horizontal="center"/>
    </xf>
    <xf numFmtId="167" fontId="27" fillId="0" borderId="0" xfId="2" applyNumberFormat="1" applyFont="1" applyFill="1" applyAlignment="1">
      <alignment horizontal="center"/>
    </xf>
    <xf numFmtId="3" fontId="27" fillId="0" borderId="0" xfId="0" applyNumberFormat="1" applyFont="1" applyFill="1" applyAlignment="1">
      <alignment horizontal="center"/>
    </xf>
    <xf numFmtId="10" fontId="27" fillId="0" borderId="0" xfId="0" applyNumberFormat="1" applyFont="1" applyFill="1" applyAlignment="1">
      <alignment horizontal="center"/>
    </xf>
    <xf numFmtId="167" fontId="27" fillId="0" borderId="0" xfId="0" applyNumberFormat="1" applyFont="1" applyFill="1" applyAlignment="1">
      <alignment horizontal="center"/>
    </xf>
    <xf numFmtId="165" fontId="1" fillId="0" borderId="0" xfId="1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3" fontId="23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3" fontId="25" fillId="0" borderId="0" xfId="0" applyNumberFormat="1" applyFont="1" applyAlignment="1">
      <alignment horizontal="center"/>
    </xf>
    <xf numFmtId="169" fontId="1" fillId="0" borderId="0" xfId="1" applyNumberFormat="1" applyFont="1" applyFill="1" applyAlignment="1">
      <alignment horizontal="center"/>
    </xf>
    <xf numFmtId="166" fontId="2" fillId="0" borderId="3" xfId="0" applyNumberFormat="1" applyFont="1" applyBorder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10" fontId="10" fillId="0" borderId="3" xfId="0" applyNumberFormat="1" applyFont="1" applyBorder="1" applyAlignment="1">
      <alignment horizontal="center" vertical="center"/>
    </xf>
    <xf numFmtId="10" fontId="10" fillId="0" borderId="0" xfId="2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6" fontId="29" fillId="0" borderId="0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166" fontId="6" fillId="0" borderId="0" xfId="0" applyNumberFormat="1" applyFont="1" applyFill="1" applyBorder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  <xf numFmtId="0" fontId="27" fillId="0" borderId="0" xfId="0" applyFont="1" applyFill="1" applyBorder="1" applyAlignment="1">
      <alignment horizontal="center"/>
    </xf>
    <xf numFmtId="166" fontId="27" fillId="0" borderId="0" xfId="0" applyNumberFormat="1" applyFont="1" applyFill="1" applyAlignment="1">
      <alignment horizontal="center" vertical="center"/>
    </xf>
    <xf numFmtId="10" fontId="27" fillId="0" borderId="0" xfId="2" applyNumberFormat="1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6" fontId="5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3" fontId="22" fillId="0" borderId="0" xfId="0" applyNumberFormat="1" applyFont="1" applyAlignment="1">
      <alignment horizontal="center" vertical="center"/>
    </xf>
    <xf numFmtId="166" fontId="1" fillId="0" borderId="0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29" fillId="0" borderId="0" xfId="0" applyFont="1" applyFill="1" applyAlignment="1">
      <alignment horizontal="right" vertical="center"/>
    </xf>
    <xf numFmtId="0" fontId="27" fillId="0" borderId="0" xfId="0" applyFont="1" applyFill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65" fontId="6" fillId="0" borderId="0" xfId="0" applyNumberFormat="1" applyFont="1" applyFill="1" applyAlignment="1">
      <alignment horizontal="center"/>
    </xf>
    <xf numFmtId="166" fontId="5" fillId="0" borderId="0" xfId="0" applyNumberFormat="1" applyFont="1" applyFill="1" applyAlignment="1">
      <alignment horizontal="center" vertical="center"/>
    </xf>
    <xf numFmtId="3" fontId="0" fillId="0" borderId="0" xfId="0" applyNumberFormat="1" applyAlignment="1">
      <alignment horizontal="center"/>
    </xf>
    <xf numFmtId="0" fontId="10" fillId="0" borderId="0" xfId="0" applyFont="1" applyBorder="1" applyAlignment="1">
      <alignment horizontal="center" vertical="center"/>
    </xf>
    <xf numFmtId="10" fontId="9" fillId="0" borderId="0" xfId="0" applyNumberFormat="1" applyFont="1" applyBorder="1" applyAlignment="1">
      <alignment horizontal="center" vertical="center"/>
    </xf>
    <xf numFmtId="1" fontId="9" fillId="0" borderId="0" xfId="2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center"/>
    </xf>
    <xf numFmtId="166" fontId="2" fillId="0" borderId="0" xfId="0" applyNumberFormat="1" applyFont="1" applyFill="1" applyAlignment="1">
      <alignment horizontal="center"/>
    </xf>
    <xf numFmtId="166" fontId="4" fillId="0" borderId="0" xfId="0" applyNumberFormat="1" applyFont="1" applyAlignment="1">
      <alignment horizontal="center" vertical="center"/>
    </xf>
    <xf numFmtId="166" fontId="2" fillId="0" borderId="0" xfId="0" applyNumberFormat="1" applyFont="1" applyFill="1" applyBorder="1" applyAlignment="1">
      <alignment horizontal="center"/>
    </xf>
    <xf numFmtId="166" fontId="2" fillId="0" borderId="0" xfId="0" applyNumberFormat="1" applyFont="1" applyAlignment="1">
      <alignment horizontal="center" vertical="center"/>
    </xf>
    <xf numFmtId="0" fontId="7" fillId="0" borderId="0" xfId="0" applyFont="1" applyFill="1" applyAlignment="1">
      <alignment horizontal="center"/>
    </xf>
    <xf numFmtId="3" fontId="7" fillId="0" borderId="0" xfId="0" applyNumberFormat="1" applyFont="1" applyAlignment="1">
      <alignment horizontal="center"/>
    </xf>
    <xf numFmtId="3" fontId="7" fillId="0" borderId="0" xfId="0" applyNumberFormat="1" applyFont="1" applyFill="1" applyAlignment="1">
      <alignment horizontal="center"/>
    </xf>
    <xf numFmtId="10" fontId="2" fillId="0" borderId="0" xfId="0" applyNumberFormat="1" applyFont="1" applyFill="1" applyAlignment="1">
      <alignment horizontal="center"/>
    </xf>
    <xf numFmtId="0" fontId="29" fillId="0" borderId="0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readingOrder="2"/>
    </xf>
    <xf numFmtId="166" fontId="34" fillId="0" borderId="0" xfId="0" applyNumberFormat="1" applyFont="1" applyFill="1" applyAlignment="1">
      <alignment horizontal="center"/>
    </xf>
    <xf numFmtId="166" fontId="9" fillId="0" borderId="0" xfId="0" applyNumberFormat="1" applyFont="1" applyFill="1" applyAlignment="1">
      <alignment horizontal="center" vertical="center"/>
    </xf>
    <xf numFmtId="10" fontId="9" fillId="0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vertical="center" readingOrder="2"/>
    </xf>
    <xf numFmtId="0" fontId="8" fillId="0" borderId="0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10" fillId="0" borderId="0" xfId="0" applyFont="1" applyAlignment="1">
      <alignment horizontal="right"/>
    </xf>
    <xf numFmtId="165" fontId="35" fillId="0" borderId="0" xfId="1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center"/>
    </xf>
    <xf numFmtId="10" fontId="9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166" fontId="5" fillId="0" borderId="0" xfId="0" applyNumberFormat="1" applyFont="1" applyFill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165" fontId="27" fillId="0" borderId="0" xfId="1" applyNumberFormat="1" applyFont="1" applyFill="1" applyAlignment="1">
      <alignment horizontal="center"/>
    </xf>
    <xf numFmtId="166" fontId="6" fillId="0" borderId="0" xfId="0" applyNumberFormat="1" applyFont="1" applyAlignment="1">
      <alignment horizontal="center" vertical="center"/>
    </xf>
    <xf numFmtId="165" fontId="9" fillId="0" borderId="0" xfId="1" applyNumberFormat="1" applyFont="1" applyFill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0" fontId="15" fillId="0" borderId="0" xfId="0" applyNumberFormat="1" applyFont="1" applyBorder="1" applyAlignment="1">
      <alignment horizontal="center" vertical="center" wrapText="1" readingOrder="2"/>
    </xf>
    <xf numFmtId="165" fontId="6" fillId="0" borderId="0" xfId="1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19" fillId="0" borderId="0" xfId="0" applyNumberFormat="1" applyFont="1" applyFill="1" applyAlignment="1">
      <alignment horizontal="center" vertical="center" readingOrder="2"/>
    </xf>
    <xf numFmtId="1" fontId="5" fillId="0" borderId="0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right" vertical="center"/>
    </xf>
    <xf numFmtId="1" fontId="6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66" fontId="6" fillId="0" borderId="0" xfId="0" applyNumberFormat="1" applyFont="1" applyFill="1" applyAlignment="1">
      <alignment horizontal="center" vertical="center"/>
    </xf>
    <xf numFmtId="3" fontId="6" fillId="0" borderId="0" xfId="0" applyNumberFormat="1" applyFont="1" applyFill="1" applyAlignment="1">
      <alignment horizontal="center" vertical="center"/>
    </xf>
    <xf numFmtId="166" fontId="10" fillId="0" borderId="0" xfId="0" applyNumberFormat="1" applyFont="1" applyFill="1" applyAlignment="1">
      <alignment horizontal="center" vertical="center"/>
    </xf>
    <xf numFmtId="0" fontId="18" fillId="0" borderId="0" xfId="0" applyFont="1" applyFill="1" applyAlignment="1">
      <alignment horizontal="center"/>
    </xf>
    <xf numFmtId="166" fontId="24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5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Alignment="1">
      <alignment horizontal="right"/>
    </xf>
    <xf numFmtId="171" fontId="6" fillId="0" borderId="0" xfId="0" applyNumberFormat="1" applyFont="1" applyFill="1" applyAlignment="1">
      <alignment horizontal="center"/>
    </xf>
    <xf numFmtId="171" fontId="6" fillId="0" borderId="0" xfId="0" applyNumberFormat="1" applyFont="1" applyFill="1" applyAlignment="1">
      <alignment horizontal="right"/>
    </xf>
    <xf numFmtId="165" fontId="6" fillId="0" borderId="0" xfId="1" applyNumberFormat="1" applyFont="1" applyFill="1" applyAlignment="1">
      <alignment horizontal="right"/>
    </xf>
    <xf numFmtId="166" fontId="7" fillId="0" borderId="0" xfId="0" applyNumberFormat="1" applyFont="1" applyFill="1" applyAlignment="1">
      <alignment horizontal="center"/>
    </xf>
    <xf numFmtId="0" fontId="40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166" fontId="22" fillId="0" borderId="0" xfId="0" applyNumberFormat="1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165" fontId="1" fillId="0" borderId="0" xfId="1" applyNumberFormat="1" applyFont="1" applyAlignment="1">
      <alignment horizontal="center" vertical="center"/>
    </xf>
    <xf numFmtId="166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6" fontId="5" fillId="0" borderId="1" xfId="0" applyNumberFormat="1" applyFont="1" applyFill="1" applyBorder="1" applyAlignment="1">
      <alignment horizontal="center" vertical="center" wrapText="1"/>
    </xf>
    <xf numFmtId="166" fontId="7" fillId="0" borderId="0" xfId="0" applyNumberFormat="1" applyFont="1" applyFill="1" applyAlignment="1">
      <alignment horizontal="right" vertical="center"/>
    </xf>
    <xf numFmtId="165" fontId="7" fillId="0" borderId="0" xfId="1" applyNumberFormat="1" applyFont="1" applyFill="1" applyAlignment="1">
      <alignment horizontal="center"/>
    </xf>
    <xf numFmtId="3" fontId="44" fillId="0" borderId="0" xfId="0" applyNumberFormat="1" applyFont="1" applyFill="1" applyAlignment="1">
      <alignment horizontal="center"/>
    </xf>
    <xf numFmtId="10" fontId="1" fillId="0" borderId="0" xfId="2" applyNumberFormat="1" applyFont="1" applyFill="1" applyAlignment="1">
      <alignment horizontal="center" vertical="center"/>
    </xf>
    <xf numFmtId="166" fontId="2" fillId="0" borderId="2" xfId="0" applyNumberFormat="1" applyFont="1" applyFill="1" applyBorder="1" applyAlignment="1">
      <alignment horizontal="center"/>
    </xf>
    <xf numFmtId="10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166" fontId="2" fillId="0" borderId="0" xfId="0" applyNumberFormat="1" applyFont="1" applyFill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5" fontId="2" fillId="0" borderId="3" xfId="0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166" fontId="2" fillId="0" borderId="3" xfId="0" applyNumberFormat="1" applyFont="1" applyBorder="1" applyAlignment="1">
      <alignment horizontal="center" vertical="center"/>
    </xf>
    <xf numFmtId="166" fontId="2" fillId="0" borderId="3" xfId="0" applyNumberFormat="1" applyFont="1" applyFill="1" applyBorder="1" applyAlignment="1">
      <alignment horizontal="center" vertical="center"/>
    </xf>
    <xf numFmtId="166" fontId="2" fillId="0" borderId="0" xfId="0" applyNumberFormat="1" applyFont="1" applyFill="1" applyBorder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22" fillId="0" borderId="0" xfId="0" applyNumberFormat="1" applyFont="1"/>
    <xf numFmtId="0" fontId="39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 readingOrder="2"/>
    </xf>
    <xf numFmtId="0" fontId="4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readingOrder="2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 readingOrder="2"/>
    </xf>
    <xf numFmtId="0" fontId="8" fillId="0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13" fillId="0" borderId="0" xfId="0" applyFont="1" applyFill="1" applyAlignment="1">
      <alignment horizontal="right" vertical="center" readingOrder="2"/>
    </xf>
    <xf numFmtId="0" fontId="1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12" fillId="0" borderId="0" xfId="0" applyFont="1" applyFill="1" applyAlignment="1">
      <alignment horizontal="right" vertical="center" readingOrder="2"/>
    </xf>
    <xf numFmtId="0" fontId="41" fillId="0" borderId="0" xfId="0" applyFont="1" applyAlignment="1">
      <alignment horizontal="center" vertical="center"/>
    </xf>
    <xf numFmtId="0" fontId="41" fillId="0" borderId="0" xfId="0" applyFont="1" applyFill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right" vertical="center" readingOrder="2"/>
    </xf>
    <xf numFmtId="0" fontId="37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9" fillId="0" borderId="0" xfId="0" applyFont="1" applyFill="1" applyAlignment="1">
      <alignment horizontal="right" vertical="center" readingOrder="2"/>
    </xf>
    <xf numFmtId="0" fontId="1" fillId="0" borderId="0" xfId="0" applyFont="1" applyAlignment="1">
      <alignment horizontal="center" vertical="center"/>
    </xf>
    <xf numFmtId="166" fontId="42" fillId="0" borderId="0" xfId="0" applyNumberFormat="1" applyFont="1" applyFill="1" applyAlignment="1">
      <alignment horizontal="center" vertical="center"/>
    </xf>
    <xf numFmtId="166" fontId="5" fillId="0" borderId="1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right" vertical="center"/>
    </xf>
    <xf numFmtId="166" fontId="5" fillId="0" borderId="1" xfId="0" applyNumberFormat="1" applyFont="1" applyFill="1" applyBorder="1" applyAlignment="1">
      <alignment horizontal="right" vertical="center"/>
    </xf>
    <xf numFmtId="166" fontId="21" fillId="0" borderId="0" xfId="0" applyNumberFormat="1" applyFont="1" applyFill="1" applyAlignment="1">
      <alignment horizontal="right" vertical="center" readingOrder="2"/>
    </xf>
    <xf numFmtId="166" fontId="37" fillId="0" borderId="0" xfId="0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right" readingOrder="2"/>
    </xf>
    <xf numFmtId="0" fontId="26" fillId="0" borderId="0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right" vertical="center"/>
    </xf>
    <xf numFmtId="10" fontId="26" fillId="0" borderId="1" xfId="2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4" fillId="0" borderId="0" xfId="0" applyFont="1" applyFill="1" applyAlignment="1">
      <alignment horizontal="right" vertical="center" readingOrder="2"/>
    </xf>
  </cellXfs>
  <cellStyles count="4">
    <cellStyle name="Comma" xfId="1" builtinId="3"/>
    <cellStyle name="Normal" xfId="0" builtinId="0"/>
    <cellStyle name="Normal 3" xfId="3" xr:uid="{00000000-0005-0000-0000-000002000000}"/>
    <cellStyle name="Percent" xfId="2" builtinId="5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AD69"/>
  <sheetViews>
    <sheetView rightToLeft="1" view="pageBreakPreview" zoomScale="60" zoomScaleNormal="70" zoomScalePageLayoutView="60" workbookViewId="0">
      <pane ySplit="1" topLeftCell="A8" activePane="bottomLeft" state="frozen"/>
      <selection sqref="A1:XFD1048576"/>
      <selection pane="bottomLeft" activeCell="Y25" sqref="Y25"/>
    </sheetView>
  </sheetViews>
  <sheetFormatPr defaultColWidth="9.125" defaultRowHeight="22.5" x14ac:dyDescent="0.25"/>
  <cols>
    <col min="1" max="1" width="27.75" style="1" customWidth="1"/>
    <col min="2" max="2" width="0.75" style="1" customWidth="1"/>
    <col min="3" max="3" width="12.75" style="1" customWidth="1"/>
    <col min="4" max="4" width="1.125" style="1" customWidth="1"/>
    <col min="5" max="5" width="19" style="1" customWidth="1"/>
    <col min="6" max="6" width="1.125" style="1" customWidth="1"/>
    <col min="7" max="7" width="19.875" style="1" customWidth="1"/>
    <col min="8" max="8" width="0.75" style="1" customWidth="1"/>
    <col min="9" max="9" width="11.625" style="1" customWidth="1"/>
    <col min="10" max="10" width="0.75" style="1" customWidth="1"/>
    <col min="11" max="11" width="16.375" style="1" customWidth="1"/>
    <col min="12" max="12" width="0.625" style="1" customWidth="1"/>
    <col min="13" max="13" width="11.375" style="1" customWidth="1"/>
    <col min="14" max="14" width="0.75" style="1" customWidth="1"/>
    <col min="15" max="15" width="15.25" style="1" customWidth="1"/>
    <col min="16" max="16" width="0.625" style="1" customWidth="1"/>
    <col min="17" max="17" width="14.125" style="1" customWidth="1"/>
    <col min="18" max="18" width="1" style="1" customWidth="1"/>
    <col min="19" max="19" width="10.25" style="1" customWidth="1"/>
    <col min="20" max="20" width="1" style="1" customWidth="1"/>
    <col min="21" max="21" width="18.75" style="1" customWidth="1"/>
    <col min="22" max="22" width="0.75" style="1" customWidth="1"/>
    <col min="23" max="23" width="21" style="1" customWidth="1"/>
    <col min="24" max="24" width="0.375" style="1" customWidth="1"/>
    <col min="25" max="25" width="11.25" style="1" customWidth="1"/>
    <col min="26" max="26" width="9.125" style="1" customWidth="1"/>
    <col min="27" max="27" width="6.875" style="1" customWidth="1"/>
    <col min="28" max="28" width="20.25" style="1" customWidth="1"/>
    <col min="29" max="29" width="10.875" style="1" customWidth="1"/>
    <col min="30" max="30" width="26.625" style="1" bestFit="1" customWidth="1"/>
    <col min="31" max="45" width="9" style="1" customWidth="1"/>
    <col min="46" max="16384" width="9.125" style="1"/>
  </cols>
  <sheetData>
    <row r="1" spans="1:30" ht="24" x14ac:dyDescent="0.25">
      <c r="A1" s="262" t="s">
        <v>136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</row>
    <row r="2" spans="1:30" ht="24" x14ac:dyDescent="0.25">
      <c r="A2" s="262" t="s">
        <v>0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</row>
    <row r="3" spans="1:30" ht="24" x14ac:dyDescent="0.25">
      <c r="A3" s="262" t="s">
        <v>434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</row>
    <row r="4" spans="1:30" ht="28.5" x14ac:dyDescent="0.25">
      <c r="A4" s="179" t="s">
        <v>66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</row>
    <row r="5" spans="1:30" ht="25.5" x14ac:dyDescent="0.25">
      <c r="A5" s="267" t="s">
        <v>67</v>
      </c>
      <c r="B5" s="267"/>
      <c r="C5" s="267"/>
    </row>
    <row r="6" spans="1:30" x14ac:dyDescent="0.25">
      <c r="A6" s="263" t="s">
        <v>1</v>
      </c>
      <c r="B6" s="20"/>
      <c r="C6" s="264" t="s">
        <v>342</v>
      </c>
      <c r="D6" s="264" t="s">
        <v>2</v>
      </c>
      <c r="E6" s="264" t="s">
        <v>2</v>
      </c>
      <c r="F6" s="264" t="s">
        <v>2</v>
      </c>
      <c r="G6" s="264" t="s">
        <v>2</v>
      </c>
      <c r="H6" s="20"/>
      <c r="I6" s="264" t="s">
        <v>3</v>
      </c>
      <c r="J6" s="264" t="s">
        <v>3</v>
      </c>
      <c r="K6" s="264" t="s">
        <v>3</v>
      </c>
      <c r="L6" s="264" t="s">
        <v>3</v>
      </c>
      <c r="M6" s="264" t="s">
        <v>3</v>
      </c>
      <c r="N6" s="264" t="s">
        <v>3</v>
      </c>
      <c r="O6" s="264" t="s">
        <v>3</v>
      </c>
      <c r="P6" s="20"/>
      <c r="Q6" s="264" t="s">
        <v>441</v>
      </c>
      <c r="R6" s="264" t="s">
        <v>4</v>
      </c>
      <c r="S6" s="264" t="s">
        <v>4</v>
      </c>
      <c r="T6" s="264" t="s">
        <v>4</v>
      </c>
      <c r="U6" s="264" t="s">
        <v>4</v>
      </c>
      <c r="V6" s="264" t="s">
        <v>4</v>
      </c>
      <c r="W6" s="264" t="s">
        <v>4</v>
      </c>
      <c r="X6" s="264" t="s">
        <v>4</v>
      </c>
      <c r="Y6" s="264" t="s">
        <v>4</v>
      </c>
    </row>
    <row r="7" spans="1:30" x14ac:dyDescent="0.25">
      <c r="A7" s="263" t="s">
        <v>1</v>
      </c>
      <c r="B7" s="20"/>
      <c r="C7" s="263" t="s">
        <v>5</v>
      </c>
      <c r="D7" s="20"/>
      <c r="E7" s="263" t="s">
        <v>6</v>
      </c>
      <c r="F7" s="20"/>
      <c r="G7" s="263" t="s">
        <v>7</v>
      </c>
      <c r="H7" s="20"/>
      <c r="I7" s="264" t="s">
        <v>8</v>
      </c>
      <c r="J7" s="264" t="s">
        <v>8</v>
      </c>
      <c r="K7" s="264" t="s">
        <v>8</v>
      </c>
      <c r="L7" s="20"/>
      <c r="M7" s="264" t="s">
        <v>9</v>
      </c>
      <c r="N7" s="264" t="s">
        <v>9</v>
      </c>
      <c r="O7" s="264" t="s">
        <v>9</v>
      </c>
      <c r="P7" s="20"/>
      <c r="Q7" s="263" t="s">
        <v>5</v>
      </c>
      <c r="R7" s="20"/>
      <c r="S7" s="263" t="s">
        <v>10</v>
      </c>
      <c r="T7" s="20"/>
      <c r="U7" s="263" t="s">
        <v>6</v>
      </c>
      <c r="V7" s="20"/>
      <c r="W7" s="263" t="s">
        <v>7</v>
      </c>
      <c r="X7" s="20"/>
      <c r="Y7" s="265" t="s">
        <v>409</v>
      </c>
    </row>
    <row r="8" spans="1:30" x14ac:dyDescent="0.25">
      <c r="A8" s="264" t="s">
        <v>1</v>
      </c>
      <c r="B8" s="20"/>
      <c r="C8" s="264" t="s">
        <v>5</v>
      </c>
      <c r="D8" s="20"/>
      <c r="E8" s="264" t="s">
        <v>6</v>
      </c>
      <c r="F8" s="20"/>
      <c r="G8" s="264" t="s">
        <v>7</v>
      </c>
      <c r="H8" s="20"/>
      <c r="I8" s="264" t="s">
        <v>5</v>
      </c>
      <c r="J8" s="20"/>
      <c r="K8" s="264" t="s">
        <v>6</v>
      </c>
      <c r="L8" s="20"/>
      <c r="M8" s="264" t="s">
        <v>5</v>
      </c>
      <c r="N8" s="20"/>
      <c r="O8" s="264" t="s">
        <v>12</v>
      </c>
      <c r="P8" s="20"/>
      <c r="Q8" s="264" t="s">
        <v>5</v>
      </c>
      <c r="R8" s="20"/>
      <c r="S8" s="264" t="s">
        <v>10</v>
      </c>
      <c r="T8" s="20"/>
      <c r="U8" s="264" t="s">
        <v>6</v>
      </c>
      <c r="V8" s="20"/>
      <c r="W8" s="264" t="s">
        <v>7</v>
      </c>
      <c r="X8" s="20"/>
      <c r="Y8" s="266" t="s">
        <v>11</v>
      </c>
      <c r="Z8" s="26"/>
      <c r="AD8" s="26"/>
    </row>
    <row r="9" spans="1:30" x14ac:dyDescent="0.25">
      <c r="A9" s="238" t="s">
        <v>410</v>
      </c>
      <c r="C9" s="21">
        <v>1000000</v>
      </c>
      <c r="D9" s="21"/>
      <c r="E9" s="237">
        <v>135034762</v>
      </c>
      <c r="F9" s="237"/>
      <c r="G9" s="237">
        <v>400896742.5</v>
      </c>
      <c r="H9" s="21"/>
      <c r="I9" s="236">
        <v>83811</v>
      </c>
      <c r="J9" s="236"/>
      <c r="K9" s="236">
        <v>0</v>
      </c>
      <c r="L9" s="21"/>
      <c r="M9" s="236">
        <v>0</v>
      </c>
      <c r="N9" s="236"/>
      <c r="O9" s="236">
        <v>0</v>
      </c>
      <c r="P9" s="21"/>
      <c r="Q9" s="236">
        <v>0</v>
      </c>
      <c r="R9" s="236"/>
      <c r="S9" s="236">
        <v>0</v>
      </c>
      <c r="T9" s="236"/>
      <c r="U9" s="237">
        <v>0</v>
      </c>
      <c r="V9" s="237"/>
      <c r="W9" s="237">
        <v>0</v>
      </c>
      <c r="X9" s="20"/>
      <c r="Y9" s="254">
        <v>0</v>
      </c>
      <c r="Z9" s="42"/>
      <c r="AA9" s="41"/>
      <c r="AB9" s="26"/>
    </row>
    <row r="10" spans="1:30" x14ac:dyDescent="0.25">
      <c r="A10" s="238" t="s">
        <v>298</v>
      </c>
      <c r="C10" s="21">
        <v>35000000</v>
      </c>
      <c r="D10" s="21"/>
      <c r="E10" s="237">
        <v>81846513742</v>
      </c>
      <c r="F10" s="237"/>
      <c r="G10" s="237">
        <v>81934571250</v>
      </c>
      <c r="H10" s="21"/>
      <c r="I10" s="236">
        <v>0</v>
      </c>
      <c r="J10" s="236"/>
      <c r="K10" s="236">
        <v>0</v>
      </c>
      <c r="L10" s="21"/>
      <c r="M10" s="236">
        <v>-35000000</v>
      </c>
      <c r="N10" s="236"/>
      <c r="O10" s="236">
        <v>82012813207</v>
      </c>
      <c r="P10" s="21"/>
      <c r="Q10" s="236">
        <v>0</v>
      </c>
      <c r="R10" s="236"/>
      <c r="S10" s="237">
        <v>0</v>
      </c>
      <c r="T10" s="237"/>
      <c r="U10" s="237">
        <v>0</v>
      </c>
      <c r="V10" s="237"/>
      <c r="W10" s="237">
        <v>0</v>
      </c>
      <c r="X10" s="20"/>
      <c r="Y10" s="254">
        <v>0</v>
      </c>
      <c r="Z10" s="42"/>
      <c r="AA10" s="41"/>
    </row>
    <row r="11" spans="1:30" x14ac:dyDescent="0.25">
      <c r="A11" s="238" t="s">
        <v>137</v>
      </c>
      <c r="C11" s="21">
        <v>21600000</v>
      </c>
      <c r="D11" s="21"/>
      <c r="E11" s="237">
        <v>102007913262</v>
      </c>
      <c r="F11" s="237"/>
      <c r="G11" s="237">
        <v>62653778640</v>
      </c>
      <c r="H11" s="21"/>
      <c r="I11" s="236">
        <v>0</v>
      </c>
      <c r="J11" s="236"/>
      <c r="K11" s="236">
        <v>0</v>
      </c>
      <c r="L11" s="21"/>
      <c r="M11" s="236">
        <v>0</v>
      </c>
      <c r="N11" s="236"/>
      <c r="O11" s="236">
        <v>0</v>
      </c>
      <c r="P11" s="21"/>
      <c r="Q11" s="236">
        <v>21600000</v>
      </c>
      <c r="R11" s="236"/>
      <c r="S11" s="237">
        <v>3310</v>
      </c>
      <c r="T11" s="237"/>
      <c r="U11" s="237">
        <v>102007913262</v>
      </c>
      <c r="V11" s="237"/>
      <c r="W11" s="237">
        <v>71070598800</v>
      </c>
      <c r="X11" s="20"/>
      <c r="Y11" s="254">
        <v>2.5524157399471471E-3</v>
      </c>
      <c r="Z11" s="42"/>
      <c r="AA11" s="41"/>
    </row>
    <row r="12" spans="1:30" x14ac:dyDescent="0.25">
      <c r="A12" s="238" t="s">
        <v>138</v>
      </c>
      <c r="C12" s="21">
        <v>4026720</v>
      </c>
      <c r="D12" s="21"/>
      <c r="E12" s="237">
        <v>11525355997</v>
      </c>
      <c r="F12" s="237"/>
      <c r="G12" s="237">
        <v>6040166373.1440001</v>
      </c>
      <c r="H12" s="21"/>
      <c r="I12" s="236">
        <v>0</v>
      </c>
      <c r="J12" s="236"/>
      <c r="K12" s="236">
        <v>0</v>
      </c>
      <c r="L12" s="21"/>
      <c r="M12" s="236">
        <v>-4026720</v>
      </c>
      <c r="N12" s="236"/>
      <c r="O12" s="236">
        <v>6112375482</v>
      </c>
      <c r="P12" s="21"/>
      <c r="Q12" s="236">
        <v>0</v>
      </c>
      <c r="R12" s="236"/>
      <c r="S12" s="237">
        <v>0</v>
      </c>
      <c r="T12" s="237"/>
      <c r="U12" s="237">
        <v>0</v>
      </c>
      <c r="V12" s="237"/>
      <c r="W12" s="237">
        <v>0</v>
      </c>
      <c r="X12" s="20"/>
      <c r="Y12" s="254">
        <v>0</v>
      </c>
      <c r="Z12" s="42"/>
      <c r="AA12" s="41"/>
    </row>
    <row r="13" spans="1:30" x14ac:dyDescent="0.25">
      <c r="A13" s="238" t="s">
        <v>139</v>
      </c>
      <c r="C13" s="21">
        <v>110000000</v>
      </c>
      <c r="D13" s="21"/>
      <c r="E13" s="237">
        <v>201078744480</v>
      </c>
      <c r="F13" s="237"/>
      <c r="G13" s="237">
        <v>253025487000</v>
      </c>
      <c r="H13" s="21"/>
      <c r="I13" s="236">
        <v>0</v>
      </c>
      <c r="J13" s="236"/>
      <c r="K13" s="236">
        <v>0</v>
      </c>
      <c r="L13" s="21"/>
      <c r="M13" s="236">
        <v>0</v>
      </c>
      <c r="N13" s="236"/>
      <c r="O13" s="236">
        <v>0</v>
      </c>
      <c r="P13" s="21"/>
      <c r="Q13" s="236">
        <v>110000000</v>
      </c>
      <c r="R13" s="236"/>
      <c r="S13" s="237">
        <v>2352</v>
      </c>
      <c r="T13" s="237"/>
      <c r="U13" s="237">
        <v>201078744480</v>
      </c>
      <c r="V13" s="237"/>
      <c r="W13" s="237">
        <v>257180616000</v>
      </c>
      <c r="X13" s="20"/>
      <c r="Y13" s="254">
        <v>9.2363349031991428E-3</v>
      </c>
      <c r="Z13" s="42"/>
      <c r="AA13" s="41"/>
    </row>
    <row r="14" spans="1:30" x14ac:dyDescent="0.25">
      <c r="A14" s="238" t="s">
        <v>140</v>
      </c>
      <c r="C14" s="21">
        <v>38137</v>
      </c>
      <c r="D14" s="21"/>
      <c r="E14" s="237">
        <v>26720136</v>
      </c>
      <c r="F14" s="237"/>
      <c r="G14" s="237">
        <v>26537059.395</v>
      </c>
      <c r="H14" s="21"/>
      <c r="I14" s="236">
        <v>0</v>
      </c>
      <c r="J14" s="236"/>
      <c r="K14" s="236">
        <v>0</v>
      </c>
      <c r="L14" s="21"/>
      <c r="M14" s="236">
        <v>0</v>
      </c>
      <c r="N14" s="236"/>
      <c r="O14" s="236">
        <v>0</v>
      </c>
      <c r="P14" s="21"/>
      <c r="Q14" s="236">
        <v>38137</v>
      </c>
      <c r="R14" s="236"/>
      <c r="S14" s="237">
        <v>700</v>
      </c>
      <c r="T14" s="237"/>
      <c r="U14" s="237">
        <v>26720136</v>
      </c>
      <c r="V14" s="237"/>
      <c r="W14" s="237">
        <v>26537059.395</v>
      </c>
      <c r="X14" s="20"/>
      <c r="Y14" s="254">
        <v>9.5304681873188763E-7</v>
      </c>
      <c r="Z14" s="42"/>
      <c r="AA14" s="41"/>
    </row>
    <row r="15" spans="1:30" x14ac:dyDescent="0.25">
      <c r="A15" s="238" t="s">
        <v>299</v>
      </c>
      <c r="C15" s="21">
        <v>34018000</v>
      </c>
      <c r="D15" s="21"/>
      <c r="E15" s="237">
        <v>238477583517</v>
      </c>
      <c r="F15" s="237"/>
      <c r="G15" s="237">
        <v>239752553661</v>
      </c>
      <c r="H15" s="21"/>
      <c r="I15" s="236">
        <v>0</v>
      </c>
      <c r="J15" s="236"/>
      <c r="K15" s="236">
        <v>0</v>
      </c>
      <c r="L15" s="21"/>
      <c r="M15" s="236">
        <v>0</v>
      </c>
      <c r="N15" s="236"/>
      <c r="O15" s="236">
        <v>0</v>
      </c>
      <c r="P15" s="21"/>
      <c r="Q15" s="236">
        <v>34018000</v>
      </c>
      <c r="R15" s="236"/>
      <c r="S15" s="237">
        <v>7180</v>
      </c>
      <c r="T15" s="237"/>
      <c r="U15" s="237">
        <v>238477583517</v>
      </c>
      <c r="V15" s="237"/>
      <c r="W15" s="237">
        <v>242795957022</v>
      </c>
      <c r="X15" s="20"/>
      <c r="Y15" s="254">
        <v>8.7197270427174702E-3</v>
      </c>
      <c r="Z15" s="42"/>
      <c r="AA15" s="41"/>
    </row>
    <row r="16" spans="1:30" x14ac:dyDescent="0.25">
      <c r="A16" s="238" t="s">
        <v>106</v>
      </c>
      <c r="C16" s="21">
        <v>21686689</v>
      </c>
      <c r="D16" s="21"/>
      <c r="E16" s="237">
        <v>152611597622</v>
      </c>
      <c r="F16" s="237"/>
      <c r="G16" s="237">
        <v>194881184932.06799</v>
      </c>
      <c r="H16" s="21"/>
      <c r="I16" s="236">
        <v>0</v>
      </c>
      <c r="J16" s="236"/>
      <c r="K16" s="236">
        <v>0</v>
      </c>
      <c r="L16" s="21"/>
      <c r="M16" s="236">
        <v>0</v>
      </c>
      <c r="N16" s="236"/>
      <c r="O16" s="236">
        <v>0</v>
      </c>
      <c r="P16" s="21"/>
      <c r="Q16" s="236">
        <v>21686689</v>
      </c>
      <c r="R16" s="236"/>
      <c r="S16" s="237">
        <v>8990</v>
      </c>
      <c r="T16" s="237"/>
      <c r="U16" s="237">
        <v>152611597622</v>
      </c>
      <c r="V16" s="237"/>
      <c r="W16" s="237">
        <v>193803302272.04599</v>
      </c>
      <c r="X16" s="20"/>
      <c r="Y16" s="254">
        <v>6.960214315415404E-3</v>
      </c>
      <c r="Z16" s="42"/>
      <c r="AA16" s="41"/>
    </row>
    <row r="17" spans="1:27" x14ac:dyDescent="0.25">
      <c r="A17" s="238" t="s">
        <v>141</v>
      </c>
      <c r="C17" s="21">
        <v>19962752</v>
      </c>
      <c r="D17" s="21"/>
      <c r="E17" s="237">
        <v>246554852346</v>
      </c>
      <c r="F17" s="237"/>
      <c r="G17" s="237">
        <v>325441167459.84003</v>
      </c>
      <c r="H17" s="21"/>
      <c r="I17" s="236">
        <v>0</v>
      </c>
      <c r="J17" s="236"/>
      <c r="K17" s="236">
        <v>0</v>
      </c>
      <c r="L17" s="21"/>
      <c r="M17" s="236">
        <v>0</v>
      </c>
      <c r="N17" s="236"/>
      <c r="O17" s="236">
        <v>0</v>
      </c>
      <c r="P17" s="21"/>
      <c r="Q17" s="236">
        <v>19962752</v>
      </c>
      <c r="R17" s="236"/>
      <c r="S17" s="237">
        <v>16070</v>
      </c>
      <c r="T17" s="237"/>
      <c r="U17" s="237">
        <v>246554852346</v>
      </c>
      <c r="V17" s="237"/>
      <c r="W17" s="237">
        <v>318892656163.39203</v>
      </c>
      <c r="X17" s="20"/>
      <c r="Y17" s="254">
        <v>1.145264917825619E-2</v>
      </c>
      <c r="Z17" s="42"/>
      <c r="AA17" s="41"/>
    </row>
    <row r="18" spans="1:27" x14ac:dyDescent="0.25">
      <c r="A18" s="238" t="s">
        <v>142</v>
      </c>
      <c r="C18" s="21">
        <v>3211526</v>
      </c>
      <c r="D18" s="21"/>
      <c r="E18" s="237">
        <v>36718226015</v>
      </c>
      <c r="F18" s="237"/>
      <c r="G18" s="237">
        <v>38309009043.599998</v>
      </c>
      <c r="H18" s="21"/>
      <c r="I18" s="236">
        <v>0</v>
      </c>
      <c r="J18" s="236"/>
      <c r="K18" s="236">
        <v>0</v>
      </c>
      <c r="L18" s="21"/>
      <c r="M18" s="236">
        <v>0</v>
      </c>
      <c r="N18" s="236"/>
      <c r="O18" s="236">
        <v>0</v>
      </c>
      <c r="P18" s="21"/>
      <c r="Q18" s="236">
        <v>3211526</v>
      </c>
      <c r="R18" s="236"/>
      <c r="S18" s="237">
        <v>13380</v>
      </c>
      <c r="T18" s="237"/>
      <c r="U18" s="237">
        <v>36718226015</v>
      </c>
      <c r="V18" s="237"/>
      <c r="W18" s="237">
        <v>42714545083.613998</v>
      </c>
      <c r="X18" s="20"/>
      <c r="Y18" s="254">
        <v>1.5340419109582399E-3</v>
      </c>
      <c r="Z18" s="42"/>
      <c r="AA18" s="41"/>
    </row>
    <row r="19" spans="1:27" x14ac:dyDescent="0.25">
      <c r="A19" s="238" t="s">
        <v>143</v>
      </c>
      <c r="C19" s="21">
        <v>4100000</v>
      </c>
      <c r="D19" s="21"/>
      <c r="E19" s="237">
        <v>67075014063</v>
      </c>
      <c r="F19" s="237"/>
      <c r="G19" s="237">
        <v>93918241620</v>
      </c>
      <c r="H19" s="21"/>
      <c r="I19" s="236">
        <v>0</v>
      </c>
      <c r="J19" s="236"/>
      <c r="K19" s="236">
        <v>0</v>
      </c>
      <c r="L19" s="21"/>
      <c r="M19" s="236">
        <v>-4100000</v>
      </c>
      <c r="N19" s="236"/>
      <c r="O19" s="236">
        <v>99415848893</v>
      </c>
      <c r="P19" s="21"/>
      <c r="Q19" s="236">
        <v>0</v>
      </c>
      <c r="R19" s="236"/>
      <c r="S19" s="237">
        <v>0</v>
      </c>
      <c r="T19" s="237"/>
      <c r="U19" s="237">
        <v>0</v>
      </c>
      <c r="V19" s="237"/>
      <c r="W19" s="237">
        <v>0</v>
      </c>
      <c r="X19" s="20"/>
      <c r="Y19" s="254">
        <v>0</v>
      </c>
      <c r="Z19" s="42"/>
      <c r="AA19" s="41"/>
    </row>
    <row r="20" spans="1:27" x14ac:dyDescent="0.25">
      <c r="A20" s="238" t="s">
        <v>271</v>
      </c>
      <c r="C20" s="21">
        <v>666356</v>
      </c>
      <c r="D20" s="21"/>
      <c r="E20" s="237">
        <v>12977240876</v>
      </c>
      <c r="F20" s="237"/>
      <c r="G20" s="237">
        <v>13843975699.620001</v>
      </c>
      <c r="H20" s="21"/>
      <c r="I20" s="236">
        <v>0</v>
      </c>
      <c r="J20" s="236"/>
      <c r="K20" s="236">
        <v>0</v>
      </c>
      <c r="L20" s="21"/>
      <c r="M20" s="236">
        <v>-416473</v>
      </c>
      <c r="N20" s="236"/>
      <c r="O20" s="236">
        <v>9107889697</v>
      </c>
      <c r="P20" s="21"/>
      <c r="Q20" s="236">
        <v>249883</v>
      </c>
      <c r="R20" s="236"/>
      <c r="S20" s="237">
        <v>27850</v>
      </c>
      <c r="T20" s="237"/>
      <c r="U20" s="237">
        <v>4866455591</v>
      </c>
      <c r="V20" s="237"/>
      <c r="W20" s="237">
        <v>6917834062.7775002</v>
      </c>
      <c r="X20" s="20"/>
      <c r="Y20" s="254">
        <v>2.4844575459206361E-4</v>
      </c>
      <c r="Z20" s="42"/>
      <c r="AA20" s="41"/>
    </row>
    <row r="21" spans="1:27" x14ac:dyDescent="0.25">
      <c r="A21" s="238" t="s">
        <v>146</v>
      </c>
      <c r="C21" s="21">
        <v>450000</v>
      </c>
      <c r="D21" s="21"/>
      <c r="E21" s="237">
        <v>8357400000</v>
      </c>
      <c r="F21" s="237"/>
      <c r="G21" s="237">
        <v>6844034250</v>
      </c>
      <c r="H21" s="21"/>
      <c r="I21" s="236">
        <v>0</v>
      </c>
      <c r="J21" s="236"/>
      <c r="K21" s="236">
        <v>0</v>
      </c>
      <c r="L21" s="21"/>
      <c r="M21" s="236">
        <v>0</v>
      </c>
      <c r="N21" s="236"/>
      <c r="O21" s="236">
        <v>0</v>
      </c>
      <c r="P21" s="21"/>
      <c r="Q21" s="236">
        <v>450000</v>
      </c>
      <c r="R21" s="236"/>
      <c r="S21" s="237">
        <v>15300</v>
      </c>
      <c r="T21" s="237"/>
      <c r="U21" s="237">
        <v>8357400000</v>
      </c>
      <c r="V21" s="237"/>
      <c r="W21" s="237">
        <v>6844034250</v>
      </c>
      <c r="X21" s="20"/>
      <c r="Y21" s="254">
        <v>2.4579532238917014E-4</v>
      </c>
      <c r="Z21" s="42"/>
      <c r="AA21" s="41"/>
    </row>
    <row r="22" spans="1:27" x14ac:dyDescent="0.25">
      <c r="A22" s="238" t="s">
        <v>268</v>
      </c>
      <c r="C22" s="21">
        <v>299779419</v>
      </c>
      <c r="D22" s="21"/>
      <c r="E22" s="237">
        <v>761510367039</v>
      </c>
      <c r="F22" s="237"/>
      <c r="G22" s="237">
        <v>858525702327.47302</v>
      </c>
      <c r="H22" s="21"/>
      <c r="I22" s="236">
        <v>25157047</v>
      </c>
      <c r="J22" s="236"/>
      <c r="K22" s="236">
        <v>0</v>
      </c>
      <c r="L22" s="21"/>
      <c r="M22" s="236">
        <v>0</v>
      </c>
      <c r="N22" s="236"/>
      <c r="O22" s="236">
        <v>0</v>
      </c>
      <c r="P22" s="21"/>
      <c r="Q22" s="236">
        <v>324936466</v>
      </c>
      <c r="R22" s="236"/>
      <c r="S22" s="237">
        <v>2435</v>
      </c>
      <c r="T22" s="237"/>
      <c r="U22" s="237">
        <v>761510367039</v>
      </c>
      <c r="V22" s="237"/>
      <c r="W22" s="237">
        <v>786512533956.47498</v>
      </c>
      <c r="X22" s="20"/>
      <c r="Y22" s="254">
        <v>2.8246659029643937E-2</v>
      </c>
      <c r="Z22" s="42"/>
      <c r="AA22" s="41"/>
    </row>
    <row r="23" spans="1:27" x14ac:dyDescent="0.25">
      <c r="A23" s="238" t="s">
        <v>148</v>
      </c>
      <c r="C23" s="21">
        <v>1377958</v>
      </c>
      <c r="D23" s="21"/>
      <c r="E23" s="237">
        <v>516844173698</v>
      </c>
      <c r="F23" s="237"/>
      <c r="G23" s="237">
        <v>449561706644.92999</v>
      </c>
      <c r="H23" s="21"/>
      <c r="I23" s="236">
        <v>0</v>
      </c>
      <c r="J23" s="236"/>
      <c r="K23" s="236">
        <v>0</v>
      </c>
      <c r="L23" s="21"/>
      <c r="M23" s="236">
        <v>0</v>
      </c>
      <c r="N23" s="236"/>
      <c r="O23" s="236">
        <v>0</v>
      </c>
      <c r="P23" s="21"/>
      <c r="Q23" s="236">
        <v>1377958</v>
      </c>
      <c r="R23" s="236"/>
      <c r="S23" s="237">
        <v>324655</v>
      </c>
      <c r="T23" s="237"/>
      <c r="U23" s="237">
        <v>516844173698</v>
      </c>
      <c r="V23" s="237"/>
      <c r="W23" s="237">
        <v>446287288199.224</v>
      </c>
      <c r="X23" s="20"/>
      <c r="Y23" s="254">
        <v>1.6027875354527446E-2</v>
      </c>
      <c r="Z23" s="42"/>
      <c r="AA23" s="41"/>
    </row>
    <row r="24" spans="1:27" x14ac:dyDescent="0.25">
      <c r="A24" s="238" t="s">
        <v>149</v>
      </c>
      <c r="C24" s="21">
        <v>938709</v>
      </c>
      <c r="D24" s="21"/>
      <c r="E24" s="237">
        <v>364034649970</v>
      </c>
      <c r="F24" s="237"/>
      <c r="G24" s="237">
        <v>306255793052.44098</v>
      </c>
      <c r="H24" s="21"/>
      <c r="I24" s="236">
        <v>0</v>
      </c>
      <c r="J24" s="236"/>
      <c r="K24" s="236">
        <v>0</v>
      </c>
      <c r="L24" s="21"/>
      <c r="M24" s="236">
        <v>0</v>
      </c>
      <c r="N24" s="236"/>
      <c r="O24" s="236">
        <v>0</v>
      </c>
      <c r="P24" s="21"/>
      <c r="Q24" s="236">
        <v>938709</v>
      </c>
      <c r="R24" s="236"/>
      <c r="S24" s="237">
        <v>334591</v>
      </c>
      <c r="T24" s="237"/>
      <c r="U24" s="237">
        <v>364034649970</v>
      </c>
      <c r="V24" s="237"/>
      <c r="W24" s="237">
        <v>313329782419.75403</v>
      </c>
      <c r="X24" s="20"/>
      <c r="Y24" s="254">
        <v>1.1252865206510615E-2</v>
      </c>
      <c r="Z24" s="42"/>
      <c r="AA24" s="41"/>
    </row>
    <row r="25" spans="1:27" x14ac:dyDescent="0.25">
      <c r="A25" s="238" t="s">
        <v>150</v>
      </c>
      <c r="C25" s="21">
        <v>574800</v>
      </c>
      <c r="D25" s="21"/>
      <c r="E25" s="237">
        <v>243192209388</v>
      </c>
      <c r="F25" s="237"/>
      <c r="G25" s="237">
        <v>191286191082.23999</v>
      </c>
      <c r="H25" s="21"/>
      <c r="I25" s="236">
        <v>0</v>
      </c>
      <c r="J25" s="236"/>
      <c r="K25" s="236">
        <v>0</v>
      </c>
      <c r="L25" s="21"/>
      <c r="M25" s="236">
        <v>0</v>
      </c>
      <c r="N25" s="236"/>
      <c r="O25" s="236">
        <v>0</v>
      </c>
      <c r="P25" s="21"/>
      <c r="Q25" s="236">
        <v>574800</v>
      </c>
      <c r="R25" s="236"/>
      <c r="S25" s="237">
        <v>329719</v>
      </c>
      <c r="T25" s="237"/>
      <c r="U25" s="237">
        <v>243192209388</v>
      </c>
      <c r="V25" s="237"/>
      <c r="W25" s="237">
        <v>189067627245.12</v>
      </c>
      <c r="X25" s="20"/>
      <c r="Y25" s="254">
        <v>6.7901381983980743E-3</v>
      </c>
      <c r="Z25" s="42"/>
      <c r="AA25" s="41"/>
    </row>
    <row r="26" spans="1:27" x14ac:dyDescent="0.25">
      <c r="A26" s="238" t="s">
        <v>151</v>
      </c>
      <c r="C26" s="21">
        <v>178768</v>
      </c>
      <c r="D26" s="21"/>
      <c r="E26" s="237">
        <v>62242415862</v>
      </c>
      <c r="F26" s="237"/>
      <c r="G26" s="237">
        <v>58323437415.001602</v>
      </c>
      <c r="H26" s="21"/>
      <c r="I26" s="236">
        <v>0</v>
      </c>
      <c r="J26" s="236"/>
      <c r="K26" s="236">
        <v>0</v>
      </c>
      <c r="L26" s="21"/>
      <c r="M26" s="236">
        <v>0</v>
      </c>
      <c r="N26" s="236"/>
      <c r="O26" s="236">
        <v>0</v>
      </c>
      <c r="P26" s="21"/>
      <c r="Q26" s="236">
        <v>178768</v>
      </c>
      <c r="R26" s="236"/>
      <c r="S26" s="237">
        <v>329719</v>
      </c>
      <c r="T26" s="237"/>
      <c r="U26" s="237">
        <v>62242415862</v>
      </c>
      <c r="V26" s="237"/>
      <c r="W26" s="237">
        <v>58801742497.139198</v>
      </c>
      <c r="X26" s="20"/>
      <c r="Y26" s="254">
        <v>2.1117944075351894E-3</v>
      </c>
      <c r="Z26" s="42"/>
      <c r="AA26" s="41"/>
    </row>
    <row r="27" spans="1:27" x14ac:dyDescent="0.25">
      <c r="A27" s="238" t="s">
        <v>152</v>
      </c>
      <c r="C27" s="21">
        <v>1302822</v>
      </c>
      <c r="D27" s="21"/>
      <c r="E27" s="237">
        <v>497171489244</v>
      </c>
      <c r="F27" s="237"/>
      <c r="G27" s="237">
        <v>425048428017.80603</v>
      </c>
      <c r="H27" s="21"/>
      <c r="I27" s="236">
        <v>0</v>
      </c>
      <c r="J27" s="236"/>
      <c r="K27" s="236">
        <v>0</v>
      </c>
      <c r="L27" s="21"/>
      <c r="M27" s="236">
        <v>0</v>
      </c>
      <c r="N27" s="236"/>
      <c r="O27" s="236">
        <v>0</v>
      </c>
      <c r="P27" s="21"/>
      <c r="Q27" s="236">
        <v>1302822</v>
      </c>
      <c r="R27" s="236"/>
      <c r="S27" s="237">
        <v>359976</v>
      </c>
      <c r="T27" s="237"/>
      <c r="U27" s="237">
        <v>497171489244</v>
      </c>
      <c r="V27" s="237"/>
      <c r="W27" s="237">
        <v>467859089106.547</v>
      </c>
      <c r="X27" s="20"/>
      <c r="Y27" s="254">
        <v>1.6802600840235011E-2</v>
      </c>
      <c r="Z27" s="42"/>
      <c r="AA27" s="41"/>
    </row>
    <row r="28" spans="1:27" x14ac:dyDescent="0.25">
      <c r="A28" s="238" t="s">
        <v>153</v>
      </c>
      <c r="C28" s="21">
        <v>859254</v>
      </c>
      <c r="D28" s="21"/>
      <c r="E28" s="237">
        <v>343969814705</v>
      </c>
      <c r="F28" s="237"/>
      <c r="G28" s="237">
        <v>281330345609.28003</v>
      </c>
      <c r="H28" s="21"/>
      <c r="I28" s="236">
        <v>0</v>
      </c>
      <c r="J28" s="236"/>
      <c r="K28" s="236">
        <v>0</v>
      </c>
      <c r="L28" s="21"/>
      <c r="M28" s="236">
        <v>0</v>
      </c>
      <c r="N28" s="236"/>
      <c r="O28" s="236">
        <v>0</v>
      </c>
      <c r="P28" s="21"/>
      <c r="Q28" s="236">
        <v>859254</v>
      </c>
      <c r="R28" s="236"/>
      <c r="S28" s="237">
        <v>347997</v>
      </c>
      <c r="T28" s="237"/>
      <c r="U28" s="237">
        <v>343969814705</v>
      </c>
      <c r="V28" s="237"/>
      <c r="W28" s="237">
        <v>298300171483.82898</v>
      </c>
      <c r="X28" s="20"/>
      <c r="Y28" s="254">
        <v>1.0713094666148474E-2</v>
      </c>
      <c r="Z28" s="42"/>
      <c r="AA28" s="41"/>
    </row>
    <row r="29" spans="1:27" x14ac:dyDescent="0.25">
      <c r="A29" s="238" t="s">
        <v>155</v>
      </c>
      <c r="C29" s="21">
        <v>1000000</v>
      </c>
      <c r="D29" s="21"/>
      <c r="E29" s="237">
        <v>388845928697</v>
      </c>
      <c r="F29" s="237"/>
      <c r="G29" s="237">
        <v>326252111200</v>
      </c>
      <c r="H29" s="21"/>
      <c r="I29" s="236">
        <v>0</v>
      </c>
      <c r="J29" s="236"/>
      <c r="K29" s="236">
        <v>0</v>
      </c>
      <c r="L29" s="21"/>
      <c r="M29" s="236">
        <v>0</v>
      </c>
      <c r="N29" s="236"/>
      <c r="O29" s="236">
        <v>0</v>
      </c>
      <c r="P29" s="21"/>
      <c r="Q29" s="236">
        <v>1000000</v>
      </c>
      <c r="R29" s="236"/>
      <c r="S29" s="237">
        <v>363956</v>
      </c>
      <c r="T29" s="237"/>
      <c r="U29" s="237">
        <v>388845928697</v>
      </c>
      <c r="V29" s="237"/>
      <c r="W29" s="237">
        <v>363082505600</v>
      </c>
      <c r="X29" s="20"/>
      <c r="Y29" s="254">
        <v>1.3039674884417721E-2</v>
      </c>
      <c r="Z29" s="42"/>
      <c r="AA29" s="41"/>
    </row>
    <row r="30" spans="1:27" x14ac:dyDescent="0.25">
      <c r="A30" s="238" t="s">
        <v>92</v>
      </c>
      <c r="C30" s="21">
        <v>11521222</v>
      </c>
      <c r="D30" s="21"/>
      <c r="E30" s="237">
        <v>13486977291</v>
      </c>
      <c r="F30" s="237"/>
      <c r="G30" s="237">
        <v>9574432729.5275993</v>
      </c>
      <c r="H30" s="21"/>
      <c r="I30" s="236">
        <v>0</v>
      </c>
      <c r="J30" s="236"/>
      <c r="K30" s="236">
        <v>0</v>
      </c>
      <c r="L30" s="21"/>
      <c r="M30" s="236">
        <v>0</v>
      </c>
      <c r="N30" s="236"/>
      <c r="O30" s="236">
        <v>0</v>
      </c>
      <c r="P30" s="21"/>
      <c r="Q30" s="236">
        <v>11521222</v>
      </c>
      <c r="R30" s="236"/>
      <c r="S30" s="237">
        <v>915</v>
      </c>
      <c r="T30" s="237"/>
      <c r="U30" s="237">
        <v>13486977291</v>
      </c>
      <c r="V30" s="237"/>
      <c r="W30" s="237">
        <v>10479193717.126499</v>
      </c>
      <c r="X30" s="20"/>
      <c r="Y30" s="254">
        <v>3.7634773643625087E-4</v>
      </c>
      <c r="Z30" s="42"/>
      <c r="AA30" s="41"/>
    </row>
    <row r="31" spans="1:27" s="165" customFormat="1" ht="24" x14ac:dyDescent="0.25">
      <c r="A31" s="162" t="s">
        <v>127</v>
      </c>
      <c r="B31" s="162"/>
      <c r="C31" s="255"/>
      <c r="D31" s="255"/>
      <c r="E31" s="148">
        <f>SUM(E9:E30)</f>
        <v>4350690222712</v>
      </c>
      <c r="F31" s="255"/>
      <c r="G31" s="148">
        <f>SUM(G9:G30)</f>
        <v>4223229751809.8667</v>
      </c>
      <c r="H31" s="255">
        <f>SUM(H9:H30)</f>
        <v>0</v>
      </c>
      <c r="I31" s="255"/>
      <c r="J31" s="255">
        <f>SUM(J9:J30)</f>
        <v>0</v>
      </c>
      <c r="K31" s="148">
        <f>SUM(K9:K30)</f>
        <v>0</v>
      </c>
      <c r="L31" s="255"/>
      <c r="M31" s="255"/>
      <c r="N31" s="255">
        <f>SUM(N9:N30)</f>
        <v>0</v>
      </c>
      <c r="O31" s="148">
        <f>SUM(O9:O30)</f>
        <v>196648927279</v>
      </c>
      <c r="P31" s="255">
        <f>SUM(P9:P30)</f>
        <v>0</v>
      </c>
      <c r="Q31" s="255"/>
      <c r="R31" s="255">
        <f>SUM(R9:R30)</f>
        <v>0</v>
      </c>
      <c r="S31" s="255"/>
      <c r="T31" s="255">
        <f t="shared" ref="T31:Y31" si="0">SUM(T9:T30)</f>
        <v>0</v>
      </c>
      <c r="U31" s="148">
        <f>SUM(U9:U30)</f>
        <v>4181997518863</v>
      </c>
      <c r="V31" s="255">
        <f t="shared" si="0"/>
        <v>0</v>
      </c>
      <c r="W31" s="148">
        <f t="shared" si="0"/>
        <v>4073966014938.4395</v>
      </c>
      <c r="X31" s="256">
        <f t="shared" si="0"/>
        <v>0</v>
      </c>
      <c r="Y31" s="257">
        <v>0.14631162753814625</v>
      </c>
      <c r="Z31" s="164"/>
      <c r="AA31" s="163"/>
    </row>
    <row r="32" spans="1:27" ht="24" x14ac:dyDescent="0.25">
      <c r="A32" s="262" t="s">
        <v>136</v>
      </c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2"/>
      <c r="O32" s="262"/>
      <c r="P32" s="262"/>
      <c r="Q32" s="262"/>
      <c r="R32" s="262"/>
      <c r="S32" s="262"/>
      <c r="T32" s="262"/>
      <c r="U32" s="262"/>
      <c r="V32" s="262"/>
      <c r="W32" s="262"/>
      <c r="X32" s="262"/>
      <c r="Y32" s="262"/>
    </row>
    <row r="33" spans="1:27" ht="24" x14ac:dyDescent="0.25">
      <c r="A33" s="262" t="s">
        <v>0</v>
      </c>
      <c r="B33" s="262"/>
      <c r="C33" s="262"/>
      <c r="D33" s="262"/>
      <c r="E33" s="262"/>
      <c r="F33" s="262"/>
      <c r="G33" s="262"/>
      <c r="H33" s="262"/>
      <c r="I33" s="262"/>
      <c r="J33" s="262"/>
      <c r="K33" s="262"/>
      <c r="L33" s="262"/>
      <c r="M33" s="262"/>
      <c r="N33" s="262"/>
      <c r="O33" s="262"/>
      <c r="P33" s="262"/>
      <c r="Q33" s="262"/>
      <c r="R33" s="262"/>
      <c r="S33" s="262"/>
      <c r="T33" s="262"/>
      <c r="U33" s="262"/>
      <c r="V33" s="262"/>
      <c r="W33" s="262"/>
      <c r="X33" s="262"/>
      <c r="Y33" s="262"/>
    </row>
    <row r="34" spans="1:27" ht="24" x14ac:dyDescent="0.25">
      <c r="A34" s="262" t="str">
        <f>A3</f>
        <v>برای ماه منتهی به 1401/09/30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  <c r="M34" s="262"/>
      <c r="N34" s="262"/>
      <c r="O34" s="262"/>
      <c r="P34" s="262"/>
      <c r="Q34" s="262"/>
      <c r="R34" s="262"/>
      <c r="S34" s="262"/>
      <c r="T34" s="262"/>
      <c r="U34" s="262"/>
      <c r="V34" s="262"/>
      <c r="W34" s="262"/>
      <c r="X34" s="262"/>
      <c r="Y34" s="262"/>
    </row>
    <row r="35" spans="1:27" ht="24" x14ac:dyDescent="0.25">
      <c r="A35" s="125" t="s">
        <v>267</v>
      </c>
      <c r="C35" s="172"/>
      <c r="D35" s="172"/>
      <c r="E35" s="172">
        <f>E31</f>
        <v>4350690222712</v>
      </c>
      <c r="F35" s="172"/>
      <c r="G35" s="172">
        <f t="shared" ref="G35:Y35" si="1">G31</f>
        <v>4223229751809.8667</v>
      </c>
      <c r="H35" s="172">
        <f t="shared" si="1"/>
        <v>0</v>
      </c>
      <c r="I35" s="248">
        <f t="shared" si="1"/>
        <v>0</v>
      </c>
      <c r="J35" s="248">
        <f t="shared" si="1"/>
        <v>0</v>
      </c>
      <c r="K35" s="248">
        <f t="shared" si="1"/>
        <v>0</v>
      </c>
      <c r="L35" s="172">
        <f t="shared" si="1"/>
        <v>0</v>
      </c>
      <c r="M35" s="248">
        <f t="shared" si="1"/>
        <v>0</v>
      </c>
      <c r="N35" s="248">
        <f t="shared" si="1"/>
        <v>0</v>
      </c>
      <c r="O35" s="248">
        <f t="shared" si="1"/>
        <v>196648927279</v>
      </c>
      <c r="P35" s="172">
        <f t="shared" si="1"/>
        <v>0</v>
      </c>
      <c r="Q35" s="248">
        <f t="shared" si="1"/>
        <v>0</v>
      </c>
      <c r="R35" s="248">
        <f t="shared" si="1"/>
        <v>0</v>
      </c>
      <c r="S35" s="248">
        <f t="shared" si="1"/>
        <v>0</v>
      </c>
      <c r="T35" s="248">
        <f t="shared" si="1"/>
        <v>0</v>
      </c>
      <c r="U35" s="172">
        <f>U31</f>
        <v>4181997518863</v>
      </c>
      <c r="V35" s="248">
        <f t="shared" si="1"/>
        <v>0</v>
      </c>
      <c r="W35" s="172">
        <f t="shared" si="1"/>
        <v>4073966014938.4395</v>
      </c>
      <c r="X35" s="167">
        <f t="shared" si="1"/>
        <v>0</v>
      </c>
      <c r="Y35" s="259">
        <v>0.14631162753814625</v>
      </c>
      <c r="Z35" s="42"/>
      <c r="AA35" s="41"/>
    </row>
    <row r="36" spans="1:27" x14ac:dyDescent="0.25">
      <c r="A36" s="238" t="s">
        <v>297</v>
      </c>
      <c r="C36" s="21">
        <v>5000000</v>
      </c>
      <c r="D36" s="21"/>
      <c r="E36" s="237">
        <v>62178453060</v>
      </c>
      <c r="F36" s="237"/>
      <c r="G36" s="237">
        <v>49205475000</v>
      </c>
      <c r="H36" s="21"/>
      <c r="I36" s="236">
        <v>0</v>
      </c>
      <c r="J36" s="236"/>
      <c r="K36" s="236">
        <v>0</v>
      </c>
      <c r="L36" s="21"/>
      <c r="M36" s="236">
        <v>-5000000</v>
      </c>
      <c r="N36" s="236"/>
      <c r="O36" s="236">
        <v>61382587811</v>
      </c>
      <c r="P36" s="21"/>
      <c r="Q36" s="236">
        <v>0</v>
      </c>
      <c r="R36" s="236"/>
      <c r="S36" s="21">
        <v>0</v>
      </c>
      <c r="T36" s="236"/>
      <c r="U36" s="237">
        <v>0</v>
      </c>
      <c r="V36" s="237"/>
      <c r="W36" s="237">
        <v>0</v>
      </c>
      <c r="X36" s="20"/>
      <c r="Y36" s="254">
        <v>0</v>
      </c>
      <c r="Z36" s="42"/>
      <c r="AA36" s="41"/>
    </row>
    <row r="37" spans="1:27" x14ac:dyDescent="0.25">
      <c r="A37" s="238" t="s">
        <v>157</v>
      </c>
      <c r="C37" s="21">
        <v>15272727</v>
      </c>
      <c r="D37" s="21"/>
      <c r="E37" s="237">
        <v>53754083089</v>
      </c>
      <c r="F37" s="237"/>
      <c r="G37" s="237">
        <v>39336184424.840897</v>
      </c>
      <c r="H37" s="21"/>
      <c r="I37" s="236">
        <v>0</v>
      </c>
      <c r="J37" s="236"/>
      <c r="K37" s="236">
        <v>0</v>
      </c>
      <c r="L37" s="21"/>
      <c r="M37" s="236">
        <v>0</v>
      </c>
      <c r="N37" s="236"/>
      <c r="O37" s="236">
        <v>0</v>
      </c>
      <c r="P37" s="21"/>
      <c r="Q37" s="236">
        <v>15272727</v>
      </c>
      <c r="R37" s="236"/>
      <c r="S37" s="21">
        <v>2911</v>
      </c>
      <c r="T37" s="236"/>
      <c r="U37" s="237">
        <v>53754083089</v>
      </c>
      <c r="V37" s="237"/>
      <c r="W37" s="237">
        <v>44194377792.632896</v>
      </c>
      <c r="X37" s="20"/>
      <c r="Y37" s="254">
        <v>1.5871883366640053E-3</v>
      </c>
      <c r="Z37" s="42"/>
      <c r="AA37" s="41"/>
    </row>
    <row r="38" spans="1:27" x14ac:dyDescent="0.25">
      <c r="A38" s="238" t="s">
        <v>107</v>
      </c>
      <c r="C38" s="21">
        <v>1000000</v>
      </c>
      <c r="D38" s="21"/>
      <c r="E38" s="237">
        <v>11925655289</v>
      </c>
      <c r="F38" s="237"/>
      <c r="G38" s="237">
        <v>11928600000</v>
      </c>
      <c r="H38" s="21"/>
      <c r="I38" s="236">
        <v>0</v>
      </c>
      <c r="J38" s="236"/>
      <c r="K38" s="236">
        <v>0</v>
      </c>
      <c r="L38" s="21"/>
      <c r="M38" s="236">
        <v>-1000000</v>
      </c>
      <c r="N38" s="236"/>
      <c r="O38" s="236">
        <v>12665191105</v>
      </c>
      <c r="P38" s="21"/>
      <c r="Q38" s="236">
        <v>0</v>
      </c>
      <c r="R38" s="236"/>
      <c r="S38" s="21">
        <v>0</v>
      </c>
      <c r="T38" s="236"/>
      <c r="U38" s="237">
        <v>0</v>
      </c>
      <c r="V38" s="237"/>
      <c r="W38" s="237">
        <v>0</v>
      </c>
      <c r="X38" s="20"/>
      <c r="Y38" s="254">
        <v>0</v>
      </c>
      <c r="Z38" s="42"/>
      <c r="AA38" s="41"/>
    </row>
    <row r="39" spans="1:27" x14ac:dyDescent="0.25">
      <c r="A39" s="238" t="s">
        <v>158</v>
      </c>
      <c r="C39" s="21">
        <v>885810</v>
      </c>
      <c r="D39" s="21"/>
      <c r="E39" s="237">
        <v>15951267781</v>
      </c>
      <c r="F39" s="237"/>
      <c r="G39" s="237">
        <v>16730249179.5</v>
      </c>
      <c r="H39" s="21"/>
      <c r="I39" s="236">
        <v>0</v>
      </c>
      <c r="J39" s="236"/>
      <c r="K39" s="236">
        <v>0</v>
      </c>
      <c r="L39" s="21"/>
      <c r="M39" s="236">
        <v>0</v>
      </c>
      <c r="N39" s="236"/>
      <c r="O39" s="236">
        <v>0</v>
      </c>
      <c r="P39" s="21"/>
      <c r="Q39" s="236">
        <v>885810</v>
      </c>
      <c r="R39" s="236"/>
      <c r="S39" s="21">
        <v>20300</v>
      </c>
      <c r="T39" s="236"/>
      <c r="U39" s="237">
        <v>15951267781</v>
      </c>
      <c r="V39" s="237"/>
      <c r="W39" s="237">
        <v>17874950439.150002</v>
      </c>
      <c r="X39" s="20"/>
      <c r="Y39" s="254">
        <v>6.419575129802006E-4</v>
      </c>
      <c r="Z39" s="42"/>
      <c r="AA39" s="41"/>
    </row>
    <row r="40" spans="1:27" x14ac:dyDescent="0.25">
      <c r="A40" s="238" t="s">
        <v>270</v>
      </c>
      <c r="C40" s="21">
        <v>1703050</v>
      </c>
      <c r="D40" s="21"/>
      <c r="E40" s="237">
        <v>13951192318</v>
      </c>
      <c r="F40" s="237"/>
      <c r="G40" s="237">
        <v>12121284663.9</v>
      </c>
      <c r="H40" s="21"/>
      <c r="I40" s="236">
        <v>0</v>
      </c>
      <c r="J40" s="236"/>
      <c r="K40" s="236">
        <v>0</v>
      </c>
      <c r="L40" s="21"/>
      <c r="M40" s="236">
        <v>0</v>
      </c>
      <c r="N40" s="236"/>
      <c r="O40" s="236">
        <v>0</v>
      </c>
      <c r="P40" s="21"/>
      <c r="Q40" s="236">
        <v>1703050</v>
      </c>
      <c r="R40" s="236"/>
      <c r="S40" s="21">
        <v>8470</v>
      </c>
      <c r="T40" s="236"/>
      <c r="U40" s="237">
        <v>13951192318</v>
      </c>
      <c r="V40" s="237"/>
      <c r="W40" s="237">
        <v>14339005740.674999</v>
      </c>
      <c r="X40" s="20"/>
      <c r="Y40" s="254">
        <v>5.149682789459116E-4</v>
      </c>
      <c r="Z40" s="42"/>
      <c r="AA40" s="41"/>
    </row>
    <row r="41" spans="1:27" x14ac:dyDescent="0.25">
      <c r="A41" s="238" t="s">
        <v>160</v>
      </c>
      <c r="C41" s="21">
        <v>2011326</v>
      </c>
      <c r="D41" s="21"/>
      <c r="E41" s="237">
        <v>162458947538</v>
      </c>
      <c r="F41" s="237"/>
      <c r="G41" s="237">
        <v>191913804187.32401</v>
      </c>
      <c r="H41" s="21"/>
      <c r="I41" s="236">
        <v>0</v>
      </c>
      <c r="J41" s="236"/>
      <c r="K41" s="236">
        <v>0</v>
      </c>
      <c r="L41" s="21"/>
      <c r="M41" s="236">
        <v>-2011326</v>
      </c>
      <c r="N41" s="236"/>
      <c r="O41" s="236">
        <v>184674728071</v>
      </c>
      <c r="P41" s="21"/>
      <c r="Q41" s="236">
        <v>0</v>
      </c>
      <c r="R41" s="236"/>
      <c r="S41" s="21">
        <v>0</v>
      </c>
      <c r="T41" s="236"/>
      <c r="U41" s="237">
        <v>0</v>
      </c>
      <c r="V41" s="237"/>
      <c r="W41" s="237">
        <v>0</v>
      </c>
      <c r="X41" s="20"/>
      <c r="Y41" s="254">
        <v>6.9625545911636689E-4</v>
      </c>
      <c r="Z41" s="42"/>
      <c r="AA41" s="41"/>
    </row>
    <row r="42" spans="1:27" x14ac:dyDescent="0.25">
      <c r="A42" s="238" t="s">
        <v>368</v>
      </c>
      <c r="C42" s="21">
        <v>5000000</v>
      </c>
      <c r="D42" s="21"/>
      <c r="E42" s="237">
        <v>50030375000</v>
      </c>
      <c r="F42" s="237"/>
      <c r="G42" s="237">
        <v>49966937500</v>
      </c>
      <c r="H42" s="21"/>
      <c r="I42" s="236">
        <v>0</v>
      </c>
      <c r="J42" s="236"/>
      <c r="K42" s="236">
        <v>0</v>
      </c>
      <c r="L42" s="21"/>
      <c r="M42" s="236">
        <v>0</v>
      </c>
      <c r="N42" s="236"/>
      <c r="O42" s="236">
        <v>0</v>
      </c>
      <c r="P42" s="21"/>
      <c r="Q42" s="236">
        <v>5000000</v>
      </c>
      <c r="R42" s="236"/>
      <c r="S42" s="21">
        <v>10600</v>
      </c>
      <c r="T42" s="236"/>
      <c r="U42" s="237">
        <v>50030375000</v>
      </c>
      <c r="V42" s="237"/>
      <c r="W42" s="237">
        <v>52964953750</v>
      </c>
      <c r="X42" s="20"/>
      <c r="Y42" s="254">
        <v>6.9625545911636689E-4</v>
      </c>
      <c r="Z42" s="42"/>
      <c r="AA42" s="41"/>
    </row>
    <row r="43" spans="1:27" x14ac:dyDescent="0.25">
      <c r="A43" s="238" t="s">
        <v>300</v>
      </c>
      <c r="C43" s="21">
        <v>3540000</v>
      </c>
      <c r="D43" s="21"/>
      <c r="E43" s="237">
        <v>40015341035</v>
      </c>
      <c r="F43" s="237"/>
      <c r="G43" s="237">
        <v>39494844112.5</v>
      </c>
      <c r="H43" s="21"/>
      <c r="I43" s="236">
        <v>0</v>
      </c>
      <c r="J43" s="236"/>
      <c r="K43" s="236">
        <v>0</v>
      </c>
      <c r="L43" s="21"/>
      <c r="M43" s="236">
        <v>0</v>
      </c>
      <c r="N43" s="236"/>
      <c r="O43" s="236">
        <v>0</v>
      </c>
      <c r="P43" s="21"/>
      <c r="Q43" s="236">
        <v>3540000</v>
      </c>
      <c r="R43" s="236"/>
      <c r="S43" s="21">
        <v>11750</v>
      </c>
      <c r="T43" s="236"/>
      <c r="U43" s="237">
        <v>40015341035</v>
      </c>
      <c r="V43" s="237"/>
      <c r="W43" s="237">
        <v>41545605937.5</v>
      </c>
      <c r="X43" s="20"/>
      <c r="Y43" s="254">
        <v>6.9625545911636689E-4</v>
      </c>
      <c r="Z43" s="42"/>
      <c r="AA43" s="41"/>
    </row>
    <row r="44" spans="1:27" x14ac:dyDescent="0.25">
      <c r="A44" s="238" t="s">
        <v>161</v>
      </c>
      <c r="C44" s="21">
        <v>6000000</v>
      </c>
      <c r="D44" s="21"/>
      <c r="E44" s="237">
        <v>62722673941</v>
      </c>
      <c r="F44" s="237"/>
      <c r="G44" s="237">
        <v>61786541250</v>
      </c>
      <c r="H44" s="21"/>
      <c r="I44" s="236">
        <v>0</v>
      </c>
      <c r="J44" s="236"/>
      <c r="K44" s="236">
        <v>0</v>
      </c>
      <c r="L44" s="21"/>
      <c r="M44" s="236">
        <v>0</v>
      </c>
      <c r="N44" s="236"/>
      <c r="O44" s="236">
        <v>0</v>
      </c>
      <c r="P44" s="21"/>
      <c r="Q44" s="236">
        <v>6000000</v>
      </c>
      <c r="R44" s="236"/>
      <c r="S44" s="21">
        <v>11600</v>
      </c>
      <c r="T44" s="236"/>
      <c r="U44" s="237">
        <v>62722673941</v>
      </c>
      <c r="V44" s="237"/>
      <c r="W44" s="237">
        <v>69517350000</v>
      </c>
      <c r="X44" s="20"/>
      <c r="Y44" s="254">
        <v>6.9625545911636689E-4</v>
      </c>
      <c r="Z44" s="42"/>
      <c r="AA44" s="41"/>
    </row>
    <row r="45" spans="1:27" x14ac:dyDescent="0.25">
      <c r="A45" s="238" t="s">
        <v>269</v>
      </c>
      <c r="C45" s="21">
        <v>4350000</v>
      </c>
      <c r="D45" s="21"/>
      <c r="E45" s="237">
        <v>47334909983</v>
      </c>
      <c r="F45" s="237"/>
      <c r="G45" s="237">
        <v>43791585665.625</v>
      </c>
      <c r="H45" s="21"/>
      <c r="I45" s="236">
        <v>0</v>
      </c>
      <c r="J45" s="236"/>
      <c r="K45" s="236">
        <v>0</v>
      </c>
      <c r="L45" s="21"/>
      <c r="M45" s="236">
        <v>0</v>
      </c>
      <c r="N45" s="236"/>
      <c r="O45" s="236">
        <v>0</v>
      </c>
      <c r="P45" s="21"/>
      <c r="Q45" s="236">
        <v>4350000</v>
      </c>
      <c r="R45" s="236"/>
      <c r="S45" s="21">
        <v>10436</v>
      </c>
      <c r="T45" s="236"/>
      <c r="U45" s="237">
        <v>47334909983</v>
      </c>
      <c r="V45" s="237"/>
      <c r="W45" s="237">
        <v>45342691537.5</v>
      </c>
      <c r="X45" s="20"/>
      <c r="Y45" s="254">
        <v>1.6284286544084009E-3</v>
      </c>
      <c r="Z45" s="42"/>
      <c r="AA45" s="41"/>
    </row>
    <row r="46" spans="1:27" x14ac:dyDescent="0.25">
      <c r="A46" s="238" t="s">
        <v>162</v>
      </c>
      <c r="C46" s="21">
        <v>7695718</v>
      </c>
      <c r="D46" s="21"/>
      <c r="E46" s="237">
        <v>144519020132</v>
      </c>
      <c r="F46" s="237"/>
      <c r="G46" s="237">
        <v>112305140374.02299</v>
      </c>
      <c r="H46" s="21"/>
      <c r="I46" s="236">
        <v>0</v>
      </c>
      <c r="J46" s="236"/>
      <c r="K46" s="236">
        <v>0</v>
      </c>
      <c r="L46" s="21"/>
      <c r="M46" s="236">
        <v>0</v>
      </c>
      <c r="N46" s="236"/>
      <c r="O46" s="236">
        <v>0</v>
      </c>
      <c r="P46" s="21"/>
      <c r="Q46" s="236">
        <v>7695718</v>
      </c>
      <c r="R46" s="236"/>
      <c r="S46" s="21">
        <v>14167</v>
      </c>
      <c r="T46" s="236"/>
      <c r="U46" s="237">
        <v>144519020132</v>
      </c>
      <c r="V46" s="237"/>
      <c r="W46" s="237">
        <v>108899857883.558</v>
      </c>
      <c r="X46" s="20"/>
      <c r="Y46" s="254">
        <v>3.9110084343344639E-3</v>
      </c>
      <c r="Z46" s="42"/>
      <c r="AA46" s="41"/>
    </row>
    <row r="47" spans="1:27" x14ac:dyDescent="0.25">
      <c r="A47" s="238" t="s">
        <v>163</v>
      </c>
      <c r="C47" s="21">
        <v>9570000</v>
      </c>
      <c r="D47" s="21"/>
      <c r="E47" s="237">
        <v>110210395824</v>
      </c>
      <c r="F47" s="237"/>
      <c r="G47" s="237">
        <v>109064032481.25</v>
      </c>
      <c r="H47" s="21"/>
      <c r="I47" s="236">
        <v>0</v>
      </c>
      <c r="J47" s="236"/>
      <c r="K47" s="236">
        <v>0</v>
      </c>
      <c r="L47" s="21"/>
      <c r="M47" s="236">
        <v>0</v>
      </c>
      <c r="N47" s="236"/>
      <c r="O47" s="236">
        <v>0</v>
      </c>
      <c r="P47" s="21"/>
      <c r="Q47" s="236">
        <v>9570000</v>
      </c>
      <c r="R47" s="236"/>
      <c r="S47" s="21">
        <v>12240</v>
      </c>
      <c r="T47" s="236"/>
      <c r="U47" s="237">
        <v>110210395824</v>
      </c>
      <c r="V47" s="237"/>
      <c r="W47" s="237">
        <v>116997700050</v>
      </c>
      <c r="X47" s="20"/>
      <c r="Y47" s="254">
        <v>4.201832771742949E-3</v>
      </c>
      <c r="Z47" s="42"/>
      <c r="AA47" s="41"/>
    </row>
    <row r="48" spans="1:27" x14ac:dyDescent="0.25">
      <c r="A48" s="238" t="s">
        <v>391</v>
      </c>
      <c r="C48" s="21">
        <v>2000000</v>
      </c>
      <c r="D48" s="21"/>
      <c r="E48" s="237">
        <v>20018560000</v>
      </c>
      <c r="F48" s="237"/>
      <c r="G48" s="237">
        <v>19977000000</v>
      </c>
      <c r="H48" s="21"/>
      <c r="I48" s="236">
        <v>0</v>
      </c>
      <c r="J48" s="236"/>
      <c r="K48" s="236">
        <v>0</v>
      </c>
      <c r="L48" s="21"/>
      <c r="M48" s="236">
        <v>0</v>
      </c>
      <c r="N48" s="236"/>
      <c r="O48" s="236">
        <v>0</v>
      </c>
      <c r="P48" s="21"/>
      <c r="Q48" s="236">
        <v>2000000</v>
      </c>
      <c r="R48" s="236"/>
      <c r="S48" s="21">
        <v>10533</v>
      </c>
      <c r="T48" s="236"/>
      <c r="U48" s="237">
        <v>20018560000</v>
      </c>
      <c r="V48" s="237"/>
      <c r="W48" s="237">
        <v>21041774100</v>
      </c>
      <c r="X48" s="20"/>
      <c r="Y48" s="254">
        <v>7.5569020545880378E-4</v>
      </c>
      <c r="Z48" s="42"/>
      <c r="AA48" s="41"/>
    </row>
    <row r="49" spans="1:27" x14ac:dyDescent="0.25">
      <c r="A49" s="238" t="s">
        <v>411</v>
      </c>
      <c r="C49" s="21">
        <v>5000000</v>
      </c>
      <c r="D49" s="21"/>
      <c r="E49" s="237">
        <v>50058000000</v>
      </c>
      <c r="F49" s="237"/>
      <c r="G49" s="237">
        <v>49940625000</v>
      </c>
      <c r="H49" s="21"/>
      <c r="I49" s="236">
        <v>0</v>
      </c>
      <c r="J49" s="236"/>
      <c r="K49" s="236">
        <v>0</v>
      </c>
      <c r="L49" s="21"/>
      <c r="M49" s="236">
        <v>0</v>
      </c>
      <c r="N49" s="236"/>
      <c r="O49" s="236">
        <v>0</v>
      </c>
      <c r="P49" s="21"/>
      <c r="Q49" s="236">
        <v>5000000</v>
      </c>
      <c r="R49" s="236"/>
      <c r="S49" s="21">
        <v>10292</v>
      </c>
      <c r="T49" s="236"/>
      <c r="U49" s="237">
        <v>50058000000</v>
      </c>
      <c r="V49" s="237"/>
      <c r="W49" s="237">
        <v>51398891250</v>
      </c>
      <c r="X49" s="20"/>
      <c r="Y49" s="254">
        <v>1.845929839588346E-3</v>
      </c>
      <c r="Z49" s="42"/>
      <c r="AA49" s="41"/>
    </row>
    <row r="50" spans="1:27" x14ac:dyDescent="0.25">
      <c r="A50" s="238" t="s">
        <v>171</v>
      </c>
      <c r="C50" s="21">
        <v>21564</v>
      </c>
      <c r="D50" s="21"/>
      <c r="E50" s="237">
        <v>39363632745</v>
      </c>
      <c r="F50" s="237"/>
      <c r="G50" s="237">
        <v>41711245200</v>
      </c>
      <c r="H50" s="21"/>
      <c r="I50" s="236">
        <v>0</v>
      </c>
      <c r="J50" s="236"/>
      <c r="K50" s="236">
        <v>0</v>
      </c>
      <c r="L50" s="21"/>
      <c r="M50" s="236">
        <v>0</v>
      </c>
      <c r="N50" s="236"/>
      <c r="O50" s="236">
        <v>0</v>
      </c>
      <c r="P50" s="21"/>
      <c r="Q50" s="236">
        <v>21564</v>
      </c>
      <c r="R50" s="236"/>
      <c r="S50" s="236">
        <v>2066350</v>
      </c>
      <c r="T50" s="236"/>
      <c r="U50" s="236">
        <v>39363632745</v>
      </c>
      <c r="V50" s="236"/>
      <c r="W50" s="236">
        <v>44558771400</v>
      </c>
      <c r="X50" s="20"/>
      <c r="Y50" s="254">
        <v>6.9625545911636689E-4</v>
      </c>
      <c r="Z50" s="42"/>
      <c r="AA50" s="41"/>
    </row>
    <row r="51" spans="1:27" x14ac:dyDescent="0.25">
      <c r="A51" s="238" t="s">
        <v>90</v>
      </c>
      <c r="C51" s="21">
        <v>8000000</v>
      </c>
      <c r="D51" s="21"/>
      <c r="E51" s="237">
        <v>92148292383</v>
      </c>
      <c r="F51" s="237"/>
      <c r="G51" s="237">
        <v>67277304000</v>
      </c>
      <c r="H51" s="21"/>
      <c r="I51" s="236">
        <v>0</v>
      </c>
      <c r="J51" s="236"/>
      <c r="K51" s="236">
        <v>0</v>
      </c>
      <c r="L51" s="21"/>
      <c r="M51" s="236">
        <v>0</v>
      </c>
      <c r="N51" s="236"/>
      <c r="O51" s="236">
        <v>0</v>
      </c>
      <c r="P51" s="21"/>
      <c r="Q51" s="236">
        <v>8000000</v>
      </c>
      <c r="R51" s="236"/>
      <c r="S51" s="21">
        <v>9000</v>
      </c>
      <c r="T51" s="236"/>
      <c r="U51" s="237">
        <v>92148292383</v>
      </c>
      <c r="V51" s="237"/>
      <c r="W51" s="237">
        <v>71571600000</v>
      </c>
      <c r="X51" s="20"/>
      <c r="Y51" s="254">
        <v>6.9625545911636689E-4</v>
      </c>
      <c r="Z51" s="42"/>
      <c r="AA51" s="41"/>
    </row>
    <row r="52" spans="1:27" x14ac:dyDescent="0.25">
      <c r="A52" s="238" t="s">
        <v>165</v>
      </c>
      <c r="C52" s="21">
        <v>1850000</v>
      </c>
      <c r="D52" s="21"/>
      <c r="E52" s="237">
        <v>11210070164</v>
      </c>
      <c r="F52" s="237"/>
      <c r="G52" s="237">
        <v>11015565075</v>
      </c>
      <c r="H52" s="21"/>
      <c r="I52" s="236">
        <v>0</v>
      </c>
      <c r="J52" s="236"/>
      <c r="K52" s="236">
        <v>0</v>
      </c>
      <c r="L52" s="21"/>
      <c r="M52" s="236">
        <v>-1850000</v>
      </c>
      <c r="N52" s="236"/>
      <c r="O52" s="236">
        <v>11652925877</v>
      </c>
      <c r="P52" s="21"/>
      <c r="Q52" s="236">
        <v>0</v>
      </c>
      <c r="R52" s="236"/>
      <c r="S52" s="21">
        <v>0</v>
      </c>
      <c r="T52" s="236"/>
      <c r="U52" s="237">
        <v>0</v>
      </c>
      <c r="V52" s="237"/>
      <c r="W52" s="237">
        <v>0</v>
      </c>
      <c r="X52" s="20"/>
      <c r="Y52" s="254">
        <v>6.9625545911636689E-4</v>
      </c>
      <c r="Z52" s="42"/>
      <c r="AA52" s="41"/>
    </row>
    <row r="53" spans="1:27" x14ac:dyDescent="0.25">
      <c r="A53" s="238" t="s">
        <v>318</v>
      </c>
      <c r="C53" s="21">
        <v>854656</v>
      </c>
      <c r="D53" s="21"/>
      <c r="E53" s="237">
        <v>5965814356</v>
      </c>
      <c r="F53" s="237"/>
      <c r="G53" s="237">
        <v>4961493453.3120003</v>
      </c>
      <c r="H53" s="21"/>
      <c r="I53" s="236">
        <v>0</v>
      </c>
      <c r="J53" s="236"/>
      <c r="K53" s="236">
        <v>0</v>
      </c>
      <c r="L53" s="21"/>
      <c r="M53" s="236">
        <v>0</v>
      </c>
      <c r="N53" s="236"/>
      <c r="O53" s="236">
        <v>0</v>
      </c>
      <c r="P53" s="21"/>
      <c r="Q53" s="236">
        <v>854656</v>
      </c>
      <c r="R53" s="236"/>
      <c r="S53" s="236">
        <v>5920</v>
      </c>
      <c r="T53" s="236"/>
      <c r="U53" s="237">
        <v>5965814356</v>
      </c>
      <c r="V53" s="237"/>
      <c r="W53" s="237">
        <v>5029459117.0559998</v>
      </c>
      <c r="X53" s="20"/>
      <c r="Y53" s="254">
        <v>6.9625545911636689E-4</v>
      </c>
      <c r="Z53" s="42"/>
      <c r="AA53" s="41"/>
    </row>
    <row r="54" spans="1:27" x14ac:dyDescent="0.25">
      <c r="A54" s="238" t="s">
        <v>99</v>
      </c>
      <c r="C54" s="21">
        <v>27856655</v>
      </c>
      <c r="D54" s="21"/>
      <c r="E54" s="237">
        <v>166005746085</v>
      </c>
      <c r="F54" s="237"/>
      <c r="G54" s="237">
        <v>137069994118.61301</v>
      </c>
      <c r="H54" s="21"/>
      <c r="I54" s="236">
        <v>0</v>
      </c>
      <c r="J54" s="236"/>
      <c r="K54" s="236">
        <v>0</v>
      </c>
      <c r="L54" s="21"/>
      <c r="M54" s="236">
        <v>0</v>
      </c>
      <c r="N54" s="236"/>
      <c r="O54" s="236">
        <v>0</v>
      </c>
      <c r="P54" s="21"/>
      <c r="Q54" s="236">
        <v>27856655</v>
      </c>
      <c r="R54" s="236"/>
      <c r="S54" s="21">
        <v>5540</v>
      </c>
      <c r="T54" s="236"/>
      <c r="U54" s="237">
        <v>166005746085</v>
      </c>
      <c r="V54" s="237"/>
      <c r="W54" s="237">
        <v>153407629781.23499</v>
      </c>
      <c r="X54" s="20"/>
      <c r="Y54" s="254">
        <v>6.9625545911636689E-4</v>
      </c>
      <c r="Z54" s="42"/>
      <c r="AA54" s="41"/>
    </row>
    <row r="55" spans="1:27" x14ac:dyDescent="0.25">
      <c r="A55" s="238" t="s">
        <v>169</v>
      </c>
      <c r="C55" s="21">
        <v>125000000</v>
      </c>
      <c r="D55" s="21"/>
      <c r="E55" s="237">
        <v>1000333107187</v>
      </c>
      <c r="F55" s="237"/>
      <c r="G55" s="237">
        <v>1239083325000</v>
      </c>
      <c r="H55" s="21"/>
      <c r="I55" s="236">
        <v>0</v>
      </c>
      <c r="J55" s="236"/>
      <c r="K55" s="236">
        <v>0</v>
      </c>
      <c r="L55" s="21"/>
      <c r="M55" s="236">
        <v>0</v>
      </c>
      <c r="N55" s="236"/>
      <c r="O55" s="236">
        <v>0</v>
      </c>
      <c r="P55" s="21"/>
      <c r="Q55" s="236">
        <v>125000000</v>
      </c>
      <c r="R55" s="236"/>
      <c r="S55" s="21">
        <v>10128</v>
      </c>
      <c r="T55" s="236"/>
      <c r="U55" s="237">
        <v>1000333107187</v>
      </c>
      <c r="V55" s="237"/>
      <c r="W55" s="237">
        <v>1258467300000</v>
      </c>
      <c r="X55" s="20"/>
      <c r="Y55" s="254">
        <v>6.9625545911636689E-4</v>
      </c>
      <c r="Z55" s="42"/>
      <c r="AA55" s="41"/>
    </row>
    <row r="56" spans="1:27" x14ac:dyDescent="0.25">
      <c r="A56" s="238" t="s">
        <v>435</v>
      </c>
      <c r="C56" s="21">
        <v>0</v>
      </c>
      <c r="D56" s="21"/>
      <c r="E56" s="237">
        <v>0</v>
      </c>
      <c r="F56" s="237"/>
      <c r="G56" s="237">
        <v>0</v>
      </c>
      <c r="H56" s="21"/>
      <c r="I56" s="236">
        <v>1000000</v>
      </c>
      <c r="J56" s="236"/>
      <c r="K56" s="236">
        <v>10011600000</v>
      </c>
      <c r="L56" s="21"/>
      <c r="M56" s="236">
        <v>0</v>
      </c>
      <c r="N56" s="236"/>
      <c r="O56" s="236">
        <v>0</v>
      </c>
      <c r="P56" s="21"/>
      <c r="Q56" s="236">
        <v>1000000</v>
      </c>
      <c r="R56" s="236"/>
      <c r="S56" s="21">
        <v>10000</v>
      </c>
      <c r="T56" s="236"/>
      <c r="U56" s="237">
        <v>10011600000</v>
      </c>
      <c r="V56" s="237"/>
      <c r="W56" s="237">
        <v>9988125000</v>
      </c>
      <c r="X56" s="20"/>
      <c r="Y56" s="254">
        <v>6.9625545911636689E-4</v>
      </c>
      <c r="Z56" s="42"/>
      <c r="AA56" s="41"/>
    </row>
    <row r="57" spans="1:27" x14ac:dyDescent="0.25">
      <c r="A57" s="238" t="s">
        <v>436</v>
      </c>
      <c r="C57" s="21">
        <v>0</v>
      </c>
      <c r="D57" s="21"/>
      <c r="E57" s="237">
        <v>0</v>
      </c>
      <c r="F57" s="237"/>
      <c r="G57" s="237">
        <v>0</v>
      </c>
      <c r="H57" s="21"/>
      <c r="I57" s="236">
        <v>6000000</v>
      </c>
      <c r="J57" s="236"/>
      <c r="K57" s="236">
        <v>60069600000</v>
      </c>
      <c r="L57" s="21"/>
      <c r="M57" s="236">
        <v>0</v>
      </c>
      <c r="N57" s="236"/>
      <c r="O57" s="236">
        <v>0</v>
      </c>
      <c r="P57" s="21"/>
      <c r="Q57" s="236">
        <v>6000000</v>
      </c>
      <c r="R57" s="236"/>
      <c r="S57" s="21">
        <v>10000</v>
      </c>
      <c r="T57" s="236"/>
      <c r="U57" s="237">
        <v>60069600000</v>
      </c>
      <c r="V57" s="237"/>
      <c r="W57" s="237">
        <v>59928750000</v>
      </c>
      <c r="X57" s="20"/>
      <c r="Y57" s="254">
        <v>6.9625545911636689E-4</v>
      </c>
      <c r="Z57" s="42"/>
      <c r="AA57" s="41"/>
    </row>
    <row r="58" spans="1:27" ht="24.75" thickBot="1" x14ac:dyDescent="0.3">
      <c r="A58" s="38" t="s">
        <v>60</v>
      </c>
      <c r="B58" s="38"/>
      <c r="C58" s="172"/>
      <c r="D58" s="172"/>
      <c r="E58" s="251">
        <f>SUM(E35:E57)</f>
        <v>6510845760622</v>
      </c>
      <c r="F58" s="172"/>
      <c r="G58" s="251">
        <f>SUM(G35:G57)</f>
        <v>6531910982495.7549</v>
      </c>
      <c r="H58" s="172">
        <f>SUM(H35:H57)</f>
        <v>0</v>
      </c>
      <c r="I58" s="172"/>
      <c r="J58" s="172">
        <f>SUM(J35:J57)</f>
        <v>0</v>
      </c>
      <c r="K58" s="251">
        <f>SUM(K35:K57)</f>
        <v>70081200000</v>
      </c>
      <c r="L58" s="172">
        <f>SUM(L35:L57)</f>
        <v>0</v>
      </c>
      <c r="M58" s="172"/>
      <c r="N58" s="172">
        <f>SUM(N35:N57)</f>
        <v>0</v>
      </c>
      <c r="O58" s="251">
        <f>SUM(O35:O57)</f>
        <v>467024360143</v>
      </c>
      <c r="P58" s="172">
        <f>SUM(P35:P57)</f>
        <v>0</v>
      </c>
      <c r="Q58" s="172"/>
      <c r="R58" s="172">
        <f>SUM(R35:R57)</f>
        <v>0</v>
      </c>
      <c r="S58" s="172"/>
      <c r="T58" s="172">
        <f>SUM(T35:T57)</f>
        <v>0</v>
      </c>
      <c r="U58" s="251">
        <f>SUM(U35:U57)</f>
        <v>6164461130722</v>
      </c>
      <c r="V58" s="172">
        <f>SUM(V35:V57)</f>
        <v>0</v>
      </c>
      <c r="W58" s="251">
        <f>SUM(W35:W57)</f>
        <v>6261034808717.7461</v>
      </c>
      <c r="X58" s="167">
        <f t="shared" ref="X58:Y58" si="2">SUM(X35:X57)</f>
        <v>0</v>
      </c>
      <c r="Y58" s="258">
        <v>0.16975369708166563</v>
      </c>
      <c r="Z58" s="42"/>
      <c r="AA58" s="41"/>
    </row>
    <row r="59" spans="1:27" ht="23.25" thickTop="1" x14ac:dyDescent="0.25">
      <c r="E59" s="26"/>
      <c r="G59" s="39"/>
      <c r="U59" s="9"/>
      <c r="W59" s="26"/>
      <c r="Z59" s="42"/>
      <c r="AA59" s="41"/>
    </row>
    <row r="60" spans="1:27" x14ac:dyDescent="0.25">
      <c r="E60" s="26"/>
      <c r="G60" s="26"/>
      <c r="U60" s="26"/>
      <c r="W60" s="26"/>
      <c r="Z60" s="42"/>
      <c r="AA60" s="41"/>
    </row>
    <row r="61" spans="1:27" x14ac:dyDescent="0.25">
      <c r="E61" s="26"/>
      <c r="G61" s="26"/>
      <c r="U61" s="26"/>
      <c r="W61" s="26"/>
      <c r="Z61" s="42"/>
      <c r="AA61" s="41"/>
    </row>
    <row r="62" spans="1:27" x14ac:dyDescent="0.25">
      <c r="E62" s="39"/>
      <c r="G62" s="26"/>
      <c r="U62" s="26"/>
      <c r="W62" s="26"/>
      <c r="Z62" s="42"/>
      <c r="AA62" s="41"/>
    </row>
    <row r="63" spans="1:27" x14ac:dyDescent="0.25">
      <c r="E63" s="39"/>
      <c r="G63" s="26"/>
      <c r="U63" s="26"/>
      <c r="W63" s="26"/>
      <c r="Z63" s="42"/>
      <c r="AA63" s="41"/>
    </row>
    <row r="64" spans="1:27" x14ac:dyDescent="0.25">
      <c r="G64" s="26"/>
      <c r="U64" s="26"/>
      <c r="W64" s="26"/>
      <c r="Z64" s="42"/>
      <c r="AA64" s="41"/>
    </row>
    <row r="65" spans="1:27" x14ac:dyDescent="0.25">
      <c r="G65" s="39"/>
      <c r="U65" s="26"/>
      <c r="W65" s="26"/>
      <c r="Z65" s="42"/>
      <c r="AA65" s="41"/>
    </row>
    <row r="66" spans="1:27" x14ac:dyDescent="0.25">
      <c r="U66" s="26"/>
      <c r="W66" s="39"/>
      <c r="Z66" s="42"/>
      <c r="AA66" s="41"/>
    </row>
    <row r="67" spans="1:27" s="38" customFormat="1" ht="24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26"/>
      <c r="V67" s="1"/>
      <c r="W67" s="1"/>
      <c r="X67" s="1"/>
      <c r="Y67" s="1"/>
      <c r="Z67" s="43"/>
      <c r="AA67" s="41"/>
    </row>
    <row r="68" spans="1:27" x14ac:dyDescent="0.25">
      <c r="U68" s="26"/>
      <c r="Z68" s="43"/>
      <c r="AA68" s="41"/>
    </row>
    <row r="69" spans="1:27" x14ac:dyDescent="0.25">
      <c r="U69" s="39"/>
      <c r="Z69" s="43"/>
      <c r="AA69" s="41"/>
    </row>
  </sheetData>
  <mergeCells count="25">
    <mergeCell ref="A32:Y32"/>
    <mergeCell ref="A33:Y33"/>
    <mergeCell ref="A34:Y34"/>
    <mergeCell ref="A5:C5"/>
    <mergeCell ref="A3:Y3"/>
    <mergeCell ref="I7:K7"/>
    <mergeCell ref="M8"/>
    <mergeCell ref="O8"/>
    <mergeCell ref="M7:O7"/>
    <mergeCell ref="A2:Y2"/>
    <mergeCell ref="A1:Y1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  <mergeCell ref="K8"/>
  </mergeCells>
  <printOptions horizontalCentered="1"/>
  <pageMargins left="7.874015748031496E-2" right="7.874015748031496E-2" top="0.39370078740157483" bottom="0.74803149606299213" header="0" footer="0.19685039370078741"/>
  <pageSetup paperSize="9" scale="66" orientation="landscape" useFirstPageNumber="1" r:id="rId1"/>
  <rowBreaks count="1" manualBreakCount="1">
    <brk id="31" max="2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/>
  </sheetPr>
  <dimension ref="A1:AE67"/>
  <sheetViews>
    <sheetView rightToLeft="1" showWhiteSpace="0" view="pageBreakPreview" topLeftCell="A52" zoomScale="85" zoomScaleNormal="70" zoomScaleSheetLayoutView="85" zoomScalePageLayoutView="70" workbookViewId="0">
      <pane xSplit="1" topLeftCell="L1" activePane="topRight" state="frozen"/>
      <selection activeCell="E18" sqref="E18"/>
      <selection pane="topRight" activeCell="W9" sqref="V9:W9"/>
    </sheetView>
  </sheetViews>
  <sheetFormatPr defaultColWidth="9.125" defaultRowHeight="20.25" x14ac:dyDescent="0.5"/>
  <cols>
    <col min="1" max="1" width="30.125" style="142" bestFit="1" customWidth="1"/>
    <col min="2" max="2" width="1" style="62" customWidth="1"/>
    <col min="3" max="3" width="12" style="63" bestFit="1" customWidth="1"/>
    <col min="4" max="4" width="1" style="63" customWidth="1"/>
    <col min="5" max="5" width="19.125" style="63" customWidth="1"/>
    <col min="6" max="6" width="1" style="63" customWidth="1"/>
    <col min="7" max="7" width="18.625" style="63" bestFit="1" customWidth="1"/>
    <col min="8" max="8" width="0.75" style="63" customWidth="1"/>
    <col min="9" max="9" width="17.75" style="63" customWidth="1"/>
    <col min="10" max="10" width="1" style="63" customWidth="1"/>
    <col min="11" max="11" width="12.25" style="63" customWidth="1"/>
    <col min="12" max="12" width="1" style="63" customWidth="1"/>
    <col min="13" max="13" width="22.625" style="63" customWidth="1"/>
    <col min="14" max="14" width="1" style="63" customWidth="1"/>
    <col min="15" max="15" width="21" style="63" customWidth="1"/>
    <col min="16" max="16" width="1" style="63" customWidth="1"/>
    <col min="17" max="17" width="20.625" style="63" customWidth="1"/>
    <col min="18" max="18" width="6.375" style="62" customWidth="1"/>
    <col min="19" max="19" width="26" style="62" hidden="1" customWidth="1"/>
    <col min="20" max="20" width="15.625" style="64" customWidth="1"/>
    <col min="21" max="21" width="14.875" style="64" customWidth="1"/>
    <col min="22" max="22" width="17.25" style="64" bestFit="1" customWidth="1"/>
    <col min="23" max="23" width="22" style="62" customWidth="1"/>
    <col min="24" max="24" width="21.125" style="64" bestFit="1" customWidth="1"/>
    <col min="25" max="25" width="35.375" style="64" customWidth="1"/>
    <col min="26" max="26" width="17.625" style="62" customWidth="1"/>
    <col min="27" max="29" width="9.125" style="62"/>
    <col min="30" max="30" width="0" style="62" hidden="1" customWidth="1"/>
    <col min="31" max="31" width="17.375" style="62" bestFit="1" customWidth="1"/>
    <col min="32" max="16384" width="9.125" style="62"/>
  </cols>
  <sheetData>
    <row r="1" spans="1:31" ht="21.75" x14ac:dyDescent="0.5">
      <c r="A1" s="297" t="str">
        <f>'درآمد ناشی از تغییر قیمت اوراق '!A1:Q1</f>
        <v>صندوق سرمایه‌گذاری آوای فردای زاگرس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</row>
    <row r="2" spans="1:31" ht="21.75" x14ac:dyDescent="0.5">
      <c r="A2" s="302" t="s">
        <v>367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</row>
    <row r="3" spans="1:31" ht="21.75" x14ac:dyDescent="0.5">
      <c r="A3" s="302" t="str">
        <f>سهام!A3</f>
        <v>برای ماه منتهی به 1401/09/30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</row>
    <row r="4" spans="1:31" ht="21.75" x14ac:dyDescent="0.5">
      <c r="A4" s="301" t="s">
        <v>74</v>
      </c>
      <c r="B4" s="301"/>
      <c r="C4" s="301"/>
      <c r="D4" s="301"/>
      <c r="E4" s="301"/>
      <c r="F4" s="301"/>
      <c r="G4" s="301"/>
      <c r="H4" s="301"/>
    </row>
    <row r="5" spans="1:31" ht="21.75" x14ac:dyDescent="0.5">
      <c r="A5" s="299" t="s">
        <v>1</v>
      </c>
      <c r="B5" s="63"/>
      <c r="C5" s="298" t="s">
        <v>41</v>
      </c>
      <c r="D5" s="298" t="s">
        <v>41</v>
      </c>
      <c r="E5" s="298" t="s">
        <v>41</v>
      </c>
      <c r="F5" s="298" t="s">
        <v>41</v>
      </c>
      <c r="G5" s="298" t="s">
        <v>41</v>
      </c>
      <c r="H5" s="298" t="s">
        <v>41</v>
      </c>
      <c r="I5" s="298" t="s">
        <v>41</v>
      </c>
      <c r="K5" s="298" t="str">
        <f>سهام!Q6</f>
        <v>1401/09/30</v>
      </c>
      <c r="L5" s="298" t="s">
        <v>42</v>
      </c>
      <c r="M5" s="298" t="s">
        <v>42</v>
      </c>
      <c r="N5" s="298" t="s">
        <v>42</v>
      </c>
      <c r="O5" s="298" t="s">
        <v>42</v>
      </c>
      <c r="P5" s="298" t="s">
        <v>42</v>
      </c>
      <c r="Q5" s="298" t="s">
        <v>42</v>
      </c>
      <c r="W5" s="222"/>
      <c r="X5" s="225"/>
      <c r="Y5" s="225"/>
    </row>
    <row r="6" spans="1:31" ht="43.5" x14ac:dyDescent="0.5">
      <c r="A6" s="300" t="s">
        <v>1</v>
      </c>
      <c r="B6" s="63"/>
      <c r="C6" s="17" t="s">
        <v>5</v>
      </c>
      <c r="E6" s="298" t="s">
        <v>51</v>
      </c>
      <c r="G6" s="298" t="s">
        <v>52</v>
      </c>
      <c r="I6" s="239" t="s">
        <v>54</v>
      </c>
      <c r="K6" s="298" t="s">
        <v>5</v>
      </c>
      <c r="M6" s="298" t="s">
        <v>51</v>
      </c>
      <c r="O6" s="298" t="s">
        <v>52</v>
      </c>
      <c r="Q6" s="239" t="s">
        <v>54</v>
      </c>
      <c r="W6" s="223"/>
      <c r="Z6" s="159"/>
      <c r="AE6" s="159"/>
    </row>
    <row r="7" spans="1:31" x14ac:dyDescent="0.5">
      <c r="A7" s="238" t="s">
        <v>160</v>
      </c>
      <c r="B7" s="63"/>
      <c r="C7" s="237">
        <v>2011326</v>
      </c>
      <c r="D7" s="237"/>
      <c r="E7" s="237">
        <v>184674728071</v>
      </c>
      <c r="F7" s="237"/>
      <c r="G7" s="237">
        <v>146177452678</v>
      </c>
      <c r="H7" s="237"/>
      <c r="I7" s="237">
        <v>38497275393</v>
      </c>
      <c r="J7" s="237"/>
      <c r="K7" s="237">
        <v>2011326</v>
      </c>
      <c r="L7" s="237"/>
      <c r="M7" s="237">
        <v>184674728071</v>
      </c>
      <c r="N7" s="237"/>
      <c r="O7" s="237">
        <v>146177452678</v>
      </c>
      <c r="P7" s="237"/>
      <c r="Q7" s="237">
        <v>38497275393</v>
      </c>
      <c r="W7" s="224"/>
      <c r="Z7" s="159"/>
      <c r="AE7" s="159"/>
    </row>
    <row r="8" spans="1:31" x14ac:dyDescent="0.5">
      <c r="A8" s="238" t="s">
        <v>107</v>
      </c>
      <c r="B8" s="63"/>
      <c r="C8" s="237">
        <v>1000000</v>
      </c>
      <c r="D8" s="237"/>
      <c r="E8" s="237">
        <v>12665191105</v>
      </c>
      <c r="F8" s="237"/>
      <c r="G8" s="237">
        <v>11729790000</v>
      </c>
      <c r="H8" s="237"/>
      <c r="I8" s="237">
        <v>935401105</v>
      </c>
      <c r="J8" s="237"/>
      <c r="K8" s="237">
        <v>1000000</v>
      </c>
      <c r="L8" s="237"/>
      <c r="M8" s="237">
        <v>12665191105</v>
      </c>
      <c r="N8" s="237"/>
      <c r="O8" s="237">
        <v>11729790000</v>
      </c>
      <c r="P8" s="237"/>
      <c r="Q8" s="237">
        <v>935401105</v>
      </c>
      <c r="W8" s="224"/>
      <c r="Z8" s="159"/>
      <c r="AE8" s="159"/>
    </row>
    <row r="9" spans="1:31" x14ac:dyDescent="0.5">
      <c r="A9" s="238" t="s">
        <v>297</v>
      </c>
      <c r="B9" s="63"/>
      <c r="C9" s="237">
        <v>5000000</v>
      </c>
      <c r="D9" s="237"/>
      <c r="E9" s="237">
        <v>61382587811</v>
      </c>
      <c r="F9" s="237"/>
      <c r="G9" s="237">
        <v>62178453060</v>
      </c>
      <c r="H9" s="237"/>
      <c r="I9" s="237">
        <v>-795865249</v>
      </c>
      <c r="J9" s="237"/>
      <c r="K9" s="237">
        <v>5000000</v>
      </c>
      <c r="L9" s="237"/>
      <c r="M9" s="237">
        <v>61382587811</v>
      </c>
      <c r="N9" s="237"/>
      <c r="O9" s="237">
        <v>62178453060</v>
      </c>
      <c r="P9" s="237"/>
      <c r="Q9" s="237">
        <v>-795865249</v>
      </c>
      <c r="W9" s="224"/>
      <c r="Z9" s="159"/>
      <c r="AE9" s="159"/>
    </row>
    <row r="10" spans="1:31" x14ac:dyDescent="0.5">
      <c r="A10" s="238" t="s">
        <v>298</v>
      </c>
      <c r="B10" s="63"/>
      <c r="C10" s="237">
        <v>35000000</v>
      </c>
      <c r="D10" s="237"/>
      <c r="E10" s="237">
        <v>82012813207</v>
      </c>
      <c r="F10" s="237"/>
      <c r="G10" s="237">
        <v>81846513742</v>
      </c>
      <c r="H10" s="237"/>
      <c r="I10" s="237">
        <v>166299465</v>
      </c>
      <c r="J10" s="237"/>
      <c r="K10" s="237">
        <v>35000000</v>
      </c>
      <c r="L10" s="237"/>
      <c r="M10" s="237">
        <v>82012813207</v>
      </c>
      <c r="N10" s="237"/>
      <c r="O10" s="237">
        <v>81846513742</v>
      </c>
      <c r="P10" s="237"/>
      <c r="Q10" s="237">
        <v>166299465</v>
      </c>
      <c r="V10" s="261"/>
      <c r="W10" s="224"/>
      <c r="Z10" s="159"/>
      <c r="AE10" s="159"/>
    </row>
    <row r="11" spans="1:31" x14ac:dyDescent="0.5">
      <c r="A11" s="238" t="s">
        <v>143</v>
      </c>
      <c r="B11" s="63"/>
      <c r="C11" s="237">
        <v>4100000</v>
      </c>
      <c r="D11" s="237"/>
      <c r="E11" s="237">
        <v>99415848893</v>
      </c>
      <c r="F11" s="237"/>
      <c r="G11" s="237">
        <v>71472195000</v>
      </c>
      <c r="H11" s="237"/>
      <c r="I11" s="237">
        <v>27943653893</v>
      </c>
      <c r="J11" s="237"/>
      <c r="K11" s="237">
        <v>4100000</v>
      </c>
      <c r="L11" s="237"/>
      <c r="M11" s="237">
        <v>99415848893</v>
      </c>
      <c r="N11" s="237"/>
      <c r="O11" s="237">
        <v>71472195000</v>
      </c>
      <c r="P11" s="237"/>
      <c r="Q11" s="237">
        <v>27943653893</v>
      </c>
      <c r="W11" s="224"/>
      <c r="Z11" s="159"/>
      <c r="AE11" s="159"/>
    </row>
    <row r="12" spans="1:31" x14ac:dyDescent="0.5">
      <c r="A12" s="141" t="s">
        <v>138</v>
      </c>
      <c r="B12" s="63"/>
      <c r="C12" s="237">
        <v>4026720</v>
      </c>
      <c r="D12" s="237"/>
      <c r="E12" s="237">
        <v>6112375482</v>
      </c>
      <c r="F12" s="237"/>
      <c r="G12" s="237">
        <v>7088889758</v>
      </c>
      <c r="H12" s="237"/>
      <c r="I12" s="237">
        <v>-976514276</v>
      </c>
      <c r="J12" s="237"/>
      <c r="K12" s="237">
        <v>4200000</v>
      </c>
      <c r="L12" s="237"/>
      <c r="M12" s="237">
        <v>6378400762</v>
      </c>
      <c r="N12" s="237"/>
      <c r="O12" s="237">
        <v>7393942710</v>
      </c>
      <c r="P12" s="237"/>
      <c r="Q12" s="237">
        <v>-1015541948</v>
      </c>
      <c r="W12" s="224"/>
      <c r="Z12" s="63"/>
    </row>
    <row r="13" spans="1:31" x14ac:dyDescent="0.5">
      <c r="A13" s="141" t="s">
        <v>271</v>
      </c>
      <c r="B13" s="63"/>
      <c r="C13" s="237">
        <v>416473</v>
      </c>
      <c r="D13" s="237"/>
      <c r="E13" s="237">
        <v>9107889697</v>
      </c>
      <c r="F13" s="237"/>
      <c r="G13" s="237">
        <v>8110785285</v>
      </c>
      <c r="H13" s="237"/>
      <c r="I13" s="237">
        <v>997104412</v>
      </c>
      <c r="J13" s="237"/>
      <c r="K13" s="237">
        <v>416473</v>
      </c>
      <c r="L13" s="237"/>
      <c r="M13" s="237">
        <v>9107889697</v>
      </c>
      <c r="N13" s="237"/>
      <c r="O13" s="237">
        <v>8110785285</v>
      </c>
      <c r="P13" s="237"/>
      <c r="Q13" s="237">
        <v>997104412</v>
      </c>
      <c r="W13" s="224"/>
      <c r="Z13" s="159"/>
    </row>
    <row r="14" spans="1:31" x14ac:dyDescent="0.5">
      <c r="A14" s="141" t="s">
        <v>165</v>
      </c>
      <c r="B14" s="63"/>
      <c r="C14" s="237">
        <v>1850000</v>
      </c>
      <c r="D14" s="237"/>
      <c r="E14" s="237">
        <v>11652925877</v>
      </c>
      <c r="F14" s="237"/>
      <c r="G14" s="237">
        <v>10813275900</v>
      </c>
      <c r="H14" s="237"/>
      <c r="I14" s="237">
        <v>839649977</v>
      </c>
      <c r="J14" s="237"/>
      <c r="K14" s="237">
        <v>1850000</v>
      </c>
      <c r="L14" s="237"/>
      <c r="M14" s="237">
        <v>11652925877</v>
      </c>
      <c r="N14" s="237"/>
      <c r="O14" s="237">
        <v>10813275900</v>
      </c>
      <c r="P14" s="237"/>
      <c r="Q14" s="237">
        <v>839649977</v>
      </c>
      <c r="W14" s="224"/>
    </row>
    <row r="15" spans="1:31" x14ac:dyDescent="0.5">
      <c r="A15" s="141" t="s">
        <v>162</v>
      </c>
      <c r="B15" s="63"/>
      <c r="C15" s="237">
        <v>0</v>
      </c>
      <c r="D15" s="237"/>
      <c r="E15" s="237">
        <v>0</v>
      </c>
      <c r="F15" s="237"/>
      <c r="G15" s="237">
        <v>0</v>
      </c>
      <c r="H15" s="237"/>
      <c r="I15" s="237">
        <v>0</v>
      </c>
      <c r="J15" s="237"/>
      <c r="K15" s="237">
        <v>2810350</v>
      </c>
      <c r="L15" s="237"/>
      <c r="M15" s="237">
        <v>52509332684</v>
      </c>
      <c r="N15" s="237"/>
      <c r="O15" s="237">
        <v>46098948755</v>
      </c>
      <c r="P15" s="237"/>
      <c r="Q15" s="237">
        <v>6410383929</v>
      </c>
      <c r="W15" s="224"/>
    </row>
    <row r="16" spans="1:31" x14ac:dyDescent="0.5">
      <c r="A16" s="141" t="s">
        <v>156</v>
      </c>
      <c r="B16" s="63"/>
      <c r="C16" s="237">
        <v>0</v>
      </c>
      <c r="D16" s="237"/>
      <c r="E16" s="237">
        <v>0</v>
      </c>
      <c r="F16" s="237"/>
      <c r="G16" s="237">
        <v>0</v>
      </c>
      <c r="H16" s="237"/>
      <c r="I16" s="237">
        <v>0</v>
      </c>
      <c r="J16" s="237"/>
      <c r="K16" s="237">
        <v>600000</v>
      </c>
      <c r="L16" s="237"/>
      <c r="M16" s="237">
        <v>11660206562</v>
      </c>
      <c r="N16" s="237"/>
      <c r="O16" s="237">
        <v>9787416300</v>
      </c>
      <c r="P16" s="237"/>
      <c r="Q16" s="237">
        <v>1872790262</v>
      </c>
      <c r="W16" s="224"/>
    </row>
    <row r="17" spans="1:23" x14ac:dyDescent="0.5">
      <c r="A17" s="141" t="s">
        <v>163</v>
      </c>
      <c r="B17" s="63"/>
      <c r="C17" s="237">
        <v>0</v>
      </c>
      <c r="D17" s="237"/>
      <c r="E17" s="237">
        <v>0</v>
      </c>
      <c r="F17" s="237"/>
      <c r="G17" s="237">
        <v>0</v>
      </c>
      <c r="H17" s="237"/>
      <c r="I17" s="237">
        <v>0</v>
      </c>
      <c r="J17" s="237"/>
      <c r="K17" s="237">
        <v>500000</v>
      </c>
      <c r="L17" s="237"/>
      <c r="M17" s="237">
        <v>5863029375</v>
      </c>
      <c r="N17" s="237"/>
      <c r="O17" s="237">
        <v>5136393280</v>
      </c>
      <c r="P17" s="237"/>
      <c r="Q17" s="237">
        <v>726636095</v>
      </c>
      <c r="W17" s="224"/>
    </row>
    <row r="18" spans="1:23" x14ac:dyDescent="0.5">
      <c r="A18" s="141" t="s">
        <v>270</v>
      </c>
      <c r="B18" s="63"/>
      <c r="C18" s="237">
        <v>0</v>
      </c>
      <c r="D18" s="237"/>
      <c r="E18" s="237">
        <v>0</v>
      </c>
      <c r="F18" s="237"/>
      <c r="G18" s="237">
        <v>0</v>
      </c>
      <c r="H18" s="237"/>
      <c r="I18" s="237">
        <v>0</v>
      </c>
      <c r="J18" s="237"/>
      <c r="K18" s="237">
        <v>296950</v>
      </c>
      <c r="L18" s="237"/>
      <c r="M18" s="237">
        <v>3317771080</v>
      </c>
      <c r="N18" s="237"/>
      <c r="O18" s="237">
        <v>2432580703</v>
      </c>
      <c r="P18" s="237"/>
      <c r="Q18" s="237">
        <v>885190377</v>
      </c>
      <c r="W18" s="224"/>
    </row>
    <row r="19" spans="1:23" x14ac:dyDescent="0.5">
      <c r="A19" s="141" t="s">
        <v>89</v>
      </c>
      <c r="B19" s="63"/>
      <c r="C19" s="237">
        <v>0</v>
      </c>
      <c r="D19" s="237"/>
      <c r="E19" s="237">
        <v>0</v>
      </c>
      <c r="F19" s="237"/>
      <c r="G19" s="237">
        <v>0</v>
      </c>
      <c r="H19" s="237"/>
      <c r="I19" s="237">
        <v>0</v>
      </c>
      <c r="J19" s="237"/>
      <c r="K19" s="237">
        <v>3600000</v>
      </c>
      <c r="L19" s="237"/>
      <c r="M19" s="237">
        <v>21721981175</v>
      </c>
      <c r="N19" s="237"/>
      <c r="O19" s="237">
        <v>19610618400</v>
      </c>
      <c r="P19" s="237"/>
      <c r="Q19" s="237">
        <v>2111362775</v>
      </c>
      <c r="W19" s="224"/>
    </row>
    <row r="20" spans="1:23" x14ac:dyDescent="0.5">
      <c r="A20" s="141" t="s">
        <v>170</v>
      </c>
      <c r="B20" s="63"/>
      <c r="C20" s="237">
        <v>0</v>
      </c>
      <c r="D20" s="237"/>
      <c r="E20" s="237">
        <v>0</v>
      </c>
      <c r="F20" s="237"/>
      <c r="G20" s="237">
        <v>0</v>
      </c>
      <c r="H20" s="237"/>
      <c r="I20" s="237">
        <v>0</v>
      </c>
      <c r="J20" s="237"/>
      <c r="K20" s="237">
        <v>2300000</v>
      </c>
      <c r="L20" s="237"/>
      <c r="M20" s="237">
        <v>49206035249</v>
      </c>
      <c r="N20" s="237"/>
      <c r="O20" s="237">
        <v>42914132550</v>
      </c>
      <c r="P20" s="237"/>
      <c r="Q20" s="237">
        <v>6291902699</v>
      </c>
      <c r="W20" s="224"/>
    </row>
    <row r="21" spans="1:23" x14ac:dyDescent="0.5">
      <c r="A21" s="141" t="s">
        <v>80</v>
      </c>
      <c r="B21" s="63"/>
      <c r="C21" s="237">
        <v>0</v>
      </c>
      <c r="D21" s="237"/>
      <c r="E21" s="237">
        <v>0</v>
      </c>
      <c r="F21" s="237"/>
      <c r="G21" s="237">
        <v>0</v>
      </c>
      <c r="H21" s="237"/>
      <c r="I21" s="237">
        <v>0</v>
      </c>
      <c r="J21" s="237"/>
      <c r="K21" s="237">
        <v>2820000</v>
      </c>
      <c r="L21" s="237"/>
      <c r="M21" s="237">
        <v>19687610826</v>
      </c>
      <c r="N21" s="237"/>
      <c r="O21" s="237">
        <v>18694303031</v>
      </c>
      <c r="P21" s="237"/>
      <c r="Q21" s="237">
        <v>993307795</v>
      </c>
      <c r="W21" s="224"/>
    </row>
    <row r="22" spans="1:23" x14ac:dyDescent="0.5">
      <c r="A22" s="141" t="s">
        <v>159</v>
      </c>
      <c r="B22" s="63"/>
      <c r="C22" s="237">
        <v>0</v>
      </c>
      <c r="D22" s="237"/>
      <c r="E22" s="237">
        <v>0</v>
      </c>
      <c r="F22" s="237"/>
      <c r="G22" s="237">
        <v>0</v>
      </c>
      <c r="H22" s="237"/>
      <c r="I22" s="237">
        <v>0</v>
      </c>
      <c r="J22" s="237"/>
      <c r="K22" s="237">
        <v>899899</v>
      </c>
      <c r="L22" s="237"/>
      <c r="M22" s="237">
        <v>3244431072</v>
      </c>
      <c r="N22" s="237"/>
      <c r="O22" s="237">
        <v>2655902920</v>
      </c>
      <c r="P22" s="237"/>
      <c r="Q22" s="237">
        <v>588528152</v>
      </c>
      <c r="W22" s="224"/>
    </row>
    <row r="23" spans="1:23" x14ac:dyDescent="0.5">
      <c r="A23" s="141" t="s">
        <v>168</v>
      </c>
      <c r="B23" s="63"/>
      <c r="C23" s="237">
        <v>0</v>
      </c>
      <c r="D23" s="237"/>
      <c r="E23" s="237">
        <v>0</v>
      </c>
      <c r="F23" s="237"/>
      <c r="G23" s="237">
        <v>0</v>
      </c>
      <c r="H23" s="237"/>
      <c r="I23" s="237">
        <v>0</v>
      </c>
      <c r="J23" s="237"/>
      <c r="K23" s="237">
        <v>26100000</v>
      </c>
      <c r="L23" s="237"/>
      <c r="M23" s="237">
        <v>53056922165</v>
      </c>
      <c r="N23" s="237"/>
      <c r="O23" s="237">
        <v>49606275960</v>
      </c>
      <c r="P23" s="237"/>
      <c r="Q23" s="237">
        <v>3450646205</v>
      </c>
      <c r="W23" s="224"/>
    </row>
    <row r="24" spans="1:23" x14ac:dyDescent="0.5">
      <c r="A24" s="141" t="s">
        <v>144</v>
      </c>
      <c r="B24" s="63"/>
      <c r="C24" s="237">
        <v>0</v>
      </c>
      <c r="D24" s="237"/>
      <c r="E24" s="237">
        <v>0</v>
      </c>
      <c r="F24" s="237"/>
      <c r="G24" s="237">
        <v>0</v>
      </c>
      <c r="H24" s="237"/>
      <c r="I24" s="237">
        <v>0</v>
      </c>
      <c r="J24" s="237"/>
      <c r="K24" s="237">
        <v>200000</v>
      </c>
      <c r="L24" s="237"/>
      <c r="M24" s="237">
        <v>14321585597</v>
      </c>
      <c r="N24" s="237"/>
      <c r="O24" s="237">
        <v>15984324000</v>
      </c>
      <c r="P24" s="237"/>
      <c r="Q24" s="237">
        <v>-1662738403</v>
      </c>
      <c r="W24" s="224"/>
    </row>
    <row r="25" spans="1:23" x14ac:dyDescent="0.5">
      <c r="A25" s="141" t="s">
        <v>164</v>
      </c>
      <c r="B25" s="63"/>
      <c r="C25" s="237">
        <v>0</v>
      </c>
      <c r="D25" s="237"/>
      <c r="E25" s="237">
        <v>0</v>
      </c>
      <c r="F25" s="237"/>
      <c r="G25" s="237">
        <v>0</v>
      </c>
      <c r="H25" s="237"/>
      <c r="I25" s="237">
        <v>0</v>
      </c>
      <c r="J25" s="237"/>
      <c r="K25" s="237">
        <v>1000000</v>
      </c>
      <c r="L25" s="237"/>
      <c r="M25" s="237">
        <v>11793000000</v>
      </c>
      <c r="N25" s="237"/>
      <c r="O25" s="237">
        <v>10797000000</v>
      </c>
      <c r="P25" s="237"/>
      <c r="Q25" s="237">
        <v>996000000</v>
      </c>
      <c r="W25" s="224"/>
    </row>
    <row r="26" spans="1:23" x14ac:dyDescent="0.5">
      <c r="A26" s="141" t="s">
        <v>166</v>
      </c>
      <c r="B26" s="63"/>
      <c r="C26" s="237">
        <v>0</v>
      </c>
      <c r="D26" s="237"/>
      <c r="E26" s="237">
        <v>0</v>
      </c>
      <c r="F26" s="237"/>
      <c r="G26" s="237">
        <v>0</v>
      </c>
      <c r="H26" s="237"/>
      <c r="I26" s="237">
        <v>0</v>
      </c>
      <c r="J26" s="237"/>
      <c r="K26" s="237">
        <v>700000</v>
      </c>
      <c r="L26" s="237"/>
      <c r="M26" s="237">
        <v>12707565076</v>
      </c>
      <c r="N26" s="237"/>
      <c r="O26" s="237">
        <v>12149279100</v>
      </c>
      <c r="P26" s="237"/>
      <c r="Q26" s="237">
        <v>558285976</v>
      </c>
      <c r="W26" s="224"/>
    </row>
    <row r="27" spans="1:23" x14ac:dyDescent="0.5">
      <c r="A27" s="141" t="s">
        <v>319</v>
      </c>
      <c r="B27" s="63"/>
      <c r="C27" s="237">
        <v>0</v>
      </c>
      <c r="D27" s="237"/>
      <c r="E27" s="237">
        <v>0</v>
      </c>
      <c r="F27" s="237"/>
      <c r="G27" s="237">
        <v>0</v>
      </c>
      <c r="H27" s="237"/>
      <c r="I27" s="237">
        <v>0</v>
      </c>
      <c r="J27" s="237"/>
      <c r="K27" s="237">
        <v>249883</v>
      </c>
      <c r="L27" s="237"/>
      <c r="M27" s="237">
        <v>4616338542</v>
      </c>
      <c r="N27" s="237"/>
      <c r="O27" s="237">
        <v>4616338542</v>
      </c>
      <c r="P27" s="237"/>
      <c r="Q27" s="237">
        <v>0</v>
      </c>
      <c r="W27" s="224"/>
    </row>
    <row r="28" spans="1:23" x14ac:dyDescent="0.5">
      <c r="A28" s="141" t="s">
        <v>145</v>
      </c>
      <c r="B28" s="63"/>
      <c r="C28" s="237">
        <v>0</v>
      </c>
      <c r="D28" s="237"/>
      <c r="E28" s="237">
        <v>0</v>
      </c>
      <c r="F28" s="237"/>
      <c r="G28" s="237">
        <v>0</v>
      </c>
      <c r="H28" s="237"/>
      <c r="I28" s="237">
        <v>0</v>
      </c>
      <c r="J28" s="237"/>
      <c r="K28" s="237">
        <v>700</v>
      </c>
      <c r="L28" s="237"/>
      <c r="M28" s="237">
        <v>8450987</v>
      </c>
      <c r="N28" s="237"/>
      <c r="O28" s="237">
        <v>8489187</v>
      </c>
      <c r="P28" s="237"/>
      <c r="Q28" s="237">
        <v>-38199</v>
      </c>
      <c r="W28" s="224"/>
    </row>
    <row r="29" spans="1:23" x14ac:dyDescent="0.5">
      <c r="A29" s="141" t="s">
        <v>167</v>
      </c>
      <c r="B29" s="63"/>
      <c r="C29" s="237">
        <v>0</v>
      </c>
      <c r="D29" s="237"/>
      <c r="E29" s="237">
        <v>0</v>
      </c>
      <c r="F29" s="237"/>
      <c r="G29" s="237">
        <v>0</v>
      </c>
      <c r="H29" s="237"/>
      <c r="I29" s="237">
        <v>0</v>
      </c>
      <c r="J29" s="237"/>
      <c r="K29" s="237">
        <v>31740000</v>
      </c>
      <c r="L29" s="237"/>
      <c r="M29" s="237">
        <v>362560528980</v>
      </c>
      <c r="N29" s="237"/>
      <c r="O29" s="237">
        <v>341446512834</v>
      </c>
      <c r="P29" s="237"/>
      <c r="Q29" s="237">
        <v>21114016146</v>
      </c>
      <c r="W29" s="224"/>
    </row>
    <row r="30" spans="1:23" x14ac:dyDescent="0.5">
      <c r="A30" s="238" t="s">
        <v>152</v>
      </c>
      <c r="B30" s="63"/>
      <c r="C30" s="237">
        <v>0</v>
      </c>
      <c r="D30" s="237"/>
      <c r="E30" s="237">
        <v>0</v>
      </c>
      <c r="F30" s="237"/>
      <c r="G30" s="237">
        <v>0</v>
      </c>
      <c r="H30" s="237"/>
      <c r="I30" s="237">
        <v>0</v>
      </c>
      <c r="J30" s="237"/>
      <c r="K30" s="237">
        <v>2437000</v>
      </c>
      <c r="L30" s="237"/>
      <c r="M30" s="237">
        <v>1043896653000</v>
      </c>
      <c r="N30" s="237"/>
      <c r="O30" s="237">
        <v>947857395962</v>
      </c>
      <c r="P30" s="237"/>
      <c r="Q30" s="237">
        <v>96039257038</v>
      </c>
      <c r="W30" s="224"/>
    </row>
    <row r="31" spans="1:23" x14ac:dyDescent="0.5">
      <c r="A31" s="238" t="s">
        <v>155</v>
      </c>
      <c r="B31" s="63"/>
      <c r="C31" s="237">
        <v>0</v>
      </c>
      <c r="D31" s="237"/>
      <c r="E31" s="237">
        <v>0</v>
      </c>
      <c r="F31" s="237"/>
      <c r="G31" s="237">
        <v>0</v>
      </c>
      <c r="H31" s="237"/>
      <c r="I31" s="237">
        <v>0</v>
      </c>
      <c r="J31" s="237"/>
      <c r="K31" s="237">
        <v>375819</v>
      </c>
      <c r="L31" s="237"/>
      <c r="M31" s="237">
        <v>151982522724</v>
      </c>
      <c r="N31" s="237"/>
      <c r="O31" s="237">
        <v>146197520797</v>
      </c>
      <c r="P31" s="237"/>
      <c r="Q31" s="237">
        <v>5785001927</v>
      </c>
      <c r="W31" s="224"/>
    </row>
    <row r="32" spans="1:23" ht="21.75" x14ac:dyDescent="0.5">
      <c r="A32" s="240" t="s">
        <v>103</v>
      </c>
      <c r="B32" s="63"/>
      <c r="C32" s="237"/>
      <c r="D32" s="237"/>
      <c r="E32" s="28">
        <f>SUM(E7:E31)</f>
        <v>467024360143</v>
      </c>
      <c r="F32" s="27"/>
      <c r="G32" s="28">
        <f>SUM(G7:G31)</f>
        <v>399417355423</v>
      </c>
      <c r="H32" s="27">
        <v>0</v>
      </c>
      <c r="I32" s="28">
        <f>SUM(I7:I31)</f>
        <v>67607004720</v>
      </c>
      <c r="J32" s="27"/>
      <c r="K32" s="27"/>
      <c r="L32" s="27"/>
      <c r="M32" s="28">
        <f>SUM(M7:M31)</f>
        <v>2289444350517</v>
      </c>
      <c r="N32" s="27">
        <v>0</v>
      </c>
      <c r="O32" s="28">
        <f>SUM(O7:O31)</f>
        <v>2075715840696</v>
      </c>
      <c r="P32" s="27"/>
      <c r="Q32" s="28">
        <f>SUM(Q7:Q31)</f>
        <v>213728509822</v>
      </c>
      <c r="W32" s="224"/>
    </row>
    <row r="33" spans="1:23" x14ac:dyDescent="0.5">
      <c r="A33" s="296" t="s">
        <v>136</v>
      </c>
      <c r="B33" s="296"/>
      <c r="C33" s="296"/>
      <c r="D33" s="296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W33" s="224"/>
    </row>
    <row r="34" spans="1:23" x14ac:dyDescent="0.5">
      <c r="A34" s="296" t="s">
        <v>367</v>
      </c>
      <c r="B34" s="296"/>
      <c r="C34" s="296"/>
      <c r="D34" s="296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W34" s="224"/>
    </row>
    <row r="35" spans="1:23" x14ac:dyDescent="0.5">
      <c r="A35" s="296" t="s">
        <v>434</v>
      </c>
      <c r="B35" s="296"/>
      <c r="C35" s="296"/>
      <c r="D35" s="296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W35" s="224"/>
    </row>
    <row r="36" spans="1:23" x14ac:dyDescent="0.5">
      <c r="A36" s="238"/>
      <c r="B36" s="63"/>
      <c r="C36" s="237"/>
      <c r="D36" s="237"/>
      <c r="E36" s="237"/>
      <c r="F36" s="237"/>
      <c r="G36" s="237"/>
      <c r="H36" s="237"/>
      <c r="I36" s="237"/>
      <c r="J36" s="237"/>
      <c r="K36" s="237"/>
      <c r="L36" s="237"/>
      <c r="M36" s="237"/>
      <c r="N36" s="237"/>
      <c r="O36" s="237"/>
      <c r="P36" s="237"/>
      <c r="Q36" s="237"/>
      <c r="W36" s="224"/>
    </row>
    <row r="37" spans="1:23" x14ac:dyDescent="0.5">
      <c r="A37" s="238" t="s">
        <v>267</v>
      </c>
      <c r="B37" s="63"/>
      <c r="C37" s="237"/>
      <c r="D37" s="237"/>
      <c r="E37" s="237">
        <f>E32</f>
        <v>467024360143</v>
      </c>
      <c r="F37" s="237"/>
      <c r="G37" s="237">
        <f>G32</f>
        <v>399417355423</v>
      </c>
      <c r="H37" s="237"/>
      <c r="I37" s="237">
        <f t="shared" ref="I37:Q37" si="0">I32</f>
        <v>67607004720</v>
      </c>
      <c r="J37" s="237">
        <f t="shared" si="0"/>
        <v>0</v>
      </c>
      <c r="K37" s="237">
        <f t="shared" si="0"/>
        <v>0</v>
      </c>
      <c r="L37" s="237">
        <f t="shared" si="0"/>
        <v>0</v>
      </c>
      <c r="M37" s="237">
        <f t="shared" si="0"/>
        <v>2289444350517</v>
      </c>
      <c r="N37" s="237">
        <f t="shared" si="0"/>
        <v>0</v>
      </c>
      <c r="O37" s="237">
        <f t="shared" si="0"/>
        <v>2075715840696</v>
      </c>
      <c r="P37" s="237">
        <f t="shared" si="0"/>
        <v>0</v>
      </c>
      <c r="Q37" s="237">
        <f t="shared" si="0"/>
        <v>213728509822</v>
      </c>
      <c r="W37" s="224"/>
    </row>
    <row r="38" spans="1:23" x14ac:dyDescent="0.5">
      <c r="A38" s="238" t="s">
        <v>154</v>
      </c>
      <c r="B38" s="63"/>
      <c r="C38" s="237">
        <v>0</v>
      </c>
      <c r="D38" s="237"/>
      <c r="E38" s="237">
        <v>0</v>
      </c>
      <c r="F38" s="237"/>
      <c r="G38" s="237">
        <v>0</v>
      </c>
      <c r="H38" s="237"/>
      <c r="I38" s="237">
        <v>0</v>
      </c>
      <c r="J38" s="237"/>
      <c r="K38" s="237">
        <v>352796</v>
      </c>
      <c r="L38" s="237"/>
      <c r="M38" s="237">
        <v>154572919374</v>
      </c>
      <c r="N38" s="237"/>
      <c r="O38" s="237">
        <v>143666127438</v>
      </c>
      <c r="P38" s="237"/>
      <c r="Q38" s="237">
        <v>10906791936</v>
      </c>
      <c r="W38" s="224"/>
    </row>
    <row r="39" spans="1:23" x14ac:dyDescent="0.5">
      <c r="A39" s="238" t="s">
        <v>317</v>
      </c>
      <c r="B39" s="63"/>
      <c r="C39" s="237">
        <v>0</v>
      </c>
      <c r="D39" s="237"/>
      <c r="E39" s="237">
        <v>0</v>
      </c>
      <c r="F39" s="237"/>
      <c r="G39" s="237">
        <v>0</v>
      </c>
      <c r="H39" s="237"/>
      <c r="I39" s="237">
        <v>0</v>
      </c>
      <c r="J39" s="237"/>
      <c r="K39" s="237">
        <v>500125</v>
      </c>
      <c r="L39" s="237"/>
      <c r="M39" s="237">
        <v>219526868000</v>
      </c>
      <c r="N39" s="237"/>
      <c r="O39" s="237">
        <v>215256858816</v>
      </c>
      <c r="P39" s="237"/>
      <c r="Q39" s="237">
        <v>4270009184</v>
      </c>
      <c r="W39" s="224"/>
    </row>
    <row r="40" spans="1:23" x14ac:dyDescent="0.5">
      <c r="A40" s="238" t="s">
        <v>149</v>
      </c>
      <c r="B40" s="63"/>
      <c r="C40" s="237">
        <v>0</v>
      </c>
      <c r="D40" s="237"/>
      <c r="E40" s="237">
        <v>0</v>
      </c>
      <c r="F40" s="237"/>
      <c r="G40" s="237">
        <v>0</v>
      </c>
      <c r="H40" s="237"/>
      <c r="I40" s="237">
        <v>0</v>
      </c>
      <c r="J40" s="237"/>
      <c r="K40" s="237">
        <v>3772</v>
      </c>
      <c r="L40" s="237"/>
      <c r="M40" s="237">
        <v>1525410039</v>
      </c>
      <c r="N40" s="237"/>
      <c r="O40" s="237">
        <v>1480998138</v>
      </c>
      <c r="P40" s="237"/>
      <c r="Q40" s="237">
        <v>44411901</v>
      </c>
      <c r="W40" s="224"/>
    </row>
    <row r="41" spans="1:23" x14ac:dyDescent="0.5">
      <c r="A41" s="238" t="s">
        <v>301</v>
      </c>
      <c r="B41" s="63"/>
      <c r="C41" s="237">
        <v>0</v>
      </c>
      <c r="D41" s="237"/>
      <c r="E41" s="237">
        <v>0</v>
      </c>
      <c r="F41" s="237"/>
      <c r="G41" s="237">
        <v>0</v>
      </c>
      <c r="H41" s="237"/>
      <c r="I41" s="237">
        <v>0</v>
      </c>
      <c r="J41" s="237"/>
      <c r="K41" s="237">
        <v>3293792</v>
      </c>
      <c r="L41" s="237"/>
      <c r="M41" s="237">
        <v>37144092384</v>
      </c>
      <c r="N41" s="237"/>
      <c r="O41" s="237">
        <v>37144092384</v>
      </c>
      <c r="P41" s="237"/>
      <c r="Q41" s="237">
        <v>0</v>
      </c>
      <c r="W41" s="224"/>
    </row>
    <row r="42" spans="1:23" x14ac:dyDescent="0.5">
      <c r="A42" s="238" t="s">
        <v>147</v>
      </c>
      <c r="B42" s="63"/>
      <c r="C42" s="237">
        <v>0</v>
      </c>
      <c r="D42" s="237"/>
      <c r="E42" s="237">
        <v>0</v>
      </c>
      <c r="F42" s="237"/>
      <c r="G42" s="237">
        <v>0</v>
      </c>
      <c r="H42" s="237"/>
      <c r="I42" s="237">
        <v>0</v>
      </c>
      <c r="J42" s="237"/>
      <c r="K42" s="237">
        <v>267009</v>
      </c>
      <c r="L42" s="237"/>
      <c r="M42" s="237">
        <v>107979376801</v>
      </c>
      <c r="N42" s="237"/>
      <c r="O42" s="237">
        <v>95297211345</v>
      </c>
      <c r="P42" s="237"/>
      <c r="Q42" s="237">
        <v>12682165456</v>
      </c>
      <c r="W42" s="224"/>
    </row>
    <row r="43" spans="1:23" x14ac:dyDescent="0.5">
      <c r="A43" s="238" t="s">
        <v>437</v>
      </c>
      <c r="B43" s="63"/>
      <c r="C43" s="237">
        <v>3000</v>
      </c>
      <c r="D43" s="237"/>
      <c r="E43" s="237">
        <v>2418061652</v>
      </c>
      <c r="F43" s="237"/>
      <c r="G43" s="237">
        <v>2375080404</v>
      </c>
      <c r="H43" s="237"/>
      <c r="I43" s="237">
        <v>42981248</v>
      </c>
      <c r="J43" s="237"/>
      <c r="K43" s="237">
        <v>3000</v>
      </c>
      <c r="L43" s="237"/>
      <c r="M43" s="237">
        <v>2418061652</v>
      </c>
      <c r="N43" s="237"/>
      <c r="O43" s="237">
        <v>2375080404</v>
      </c>
      <c r="P43" s="237"/>
      <c r="Q43" s="237">
        <v>42981248</v>
      </c>
      <c r="W43" s="224"/>
    </row>
    <row r="44" spans="1:23" x14ac:dyDescent="0.5">
      <c r="A44" s="238" t="s">
        <v>98</v>
      </c>
      <c r="B44" s="63"/>
      <c r="C44" s="237">
        <v>0</v>
      </c>
      <c r="D44" s="237"/>
      <c r="E44" s="237">
        <v>0</v>
      </c>
      <c r="F44" s="237"/>
      <c r="G44" s="237">
        <v>0</v>
      </c>
      <c r="H44" s="237"/>
      <c r="I44" s="237">
        <v>0</v>
      </c>
      <c r="J44" s="237"/>
      <c r="K44" s="237">
        <v>20043</v>
      </c>
      <c r="L44" s="237"/>
      <c r="M44" s="237">
        <v>20043000000</v>
      </c>
      <c r="N44" s="237"/>
      <c r="O44" s="237">
        <v>19537781845</v>
      </c>
      <c r="P44" s="237"/>
      <c r="Q44" s="237">
        <v>505218155</v>
      </c>
      <c r="W44" s="224"/>
    </row>
    <row r="45" spans="1:23" x14ac:dyDescent="0.5">
      <c r="A45" s="238" t="s">
        <v>176</v>
      </c>
      <c r="B45" s="63"/>
      <c r="C45" s="237">
        <v>0</v>
      </c>
      <c r="D45" s="237"/>
      <c r="E45" s="237">
        <v>0</v>
      </c>
      <c r="F45" s="237"/>
      <c r="G45" s="237">
        <v>0</v>
      </c>
      <c r="H45" s="237"/>
      <c r="I45" s="237">
        <v>0</v>
      </c>
      <c r="J45" s="237"/>
      <c r="K45" s="237">
        <v>19000</v>
      </c>
      <c r="L45" s="237"/>
      <c r="M45" s="237">
        <v>16924051975</v>
      </c>
      <c r="N45" s="237"/>
      <c r="O45" s="237">
        <v>15045272547</v>
      </c>
      <c r="P45" s="237"/>
      <c r="Q45" s="237">
        <v>1878779428</v>
      </c>
      <c r="W45" s="224"/>
    </row>
    <row r="46" spans="1:23" x14ac:dyDescent="0.5">
      <c r="A46" s="238" t="s">
        <v>101</v>
      </c>
      <c r="B46" s="63"/>
      <c r="C46" s="237">
        <v>0</v>
      </c>
      <c r="D46" s="237"/>
      <c r="E46" s="237">
        <v>0</v>
      </c>
      <c r="F46" s="237"/>
      <c r="G46" s="237">
        <v>0</v>
      </c>
      <c r="H46" s="237"/>
      <c r="I46" s="237">
        <v>0</v>
      </c>
      <c r="J46" s="237"/>
      <c r="K46" s="237">
        <v>288797</v>
      </c>
      <c r="L46" s="237"/>
      <c r="M46" s="237">
        <v>288797000000</v>
      </c>
      <c r="N46" s="237"/>
      <c r="O46" s="237">
        <v>263425502933</v>
      </c>
      <c r="P46" s="237"/>
      <c r="Q46" s="237">
        <v>25371497067</v>
      </c>
      <c r="W46" s="224"/>
    </row>
    <row r="47" spans="1:23" x14ac:dyDescent="0.5">
      <c r="A47" s="238" t="s">
        <v>95</v>
      </c>
      <c r="B47" s="63"/>
      <c r="C47" s="237">
        <v>0</v>
      </c>
      <c r="D47" s="237"/>
      <c r="E47" s="237">
        <v>0</v>
      </c>
      <c r="F47" s="237"/>
      <c r="G47" s="237">
        <v>0</v>
      </c>
      <c r="H47" s="237"/>
      <c r="I47" s="237">
        <v>0</v>
      </c>
      <c r="J47" s="237"/>
      <c r="K47" s="237">
        <v>78600</v>
      </c>
      <c r="L47" s="237"/>
      <c r="M47" s="237">
        <v>65422640006</v>
      </c>
      <c r="N47" s="237"/>
      <c r="O47" s="237">
        <v>58318487861</v>
      </c>
      <c r="P47" s="237"/>
      <c r="Q47" s="237">
        <v>7104152145</v>
      </c>
      <c r="W47" s="224"/>
    </row>
    <row r="48" spans="1:23" x14ac:dyDescent="0.5">
      <c r="A48" s="238" t="s">
        <v>110</v>
      </c>
      <c r="B48" s="63"/>
      <c r="C48" s="237">
        <v>0</v>
      </c>
      <c r="D48" s="237"/>
      <c r="E48" s="237">
        <v>0</v>
      </c>
      <c r="F48" s="237"/>
      <c r="G48" s="237">
        <v>0</v>
      </c>
      <c r="H48" s="237"/>
      <c r="I48" s="237">
        <v>0</v>
      </c>
      <c r="J48" s="237"/>
      <c r="K48" s="237">
        <v>25100</v>
      </c>
      <c r="L48" s="237"/>
      <c r="M48" s="237">
        <v>23752342114</v>
      </c>
      <c r="N48" s="237"/>
      <c r="O48" s="237">
        <v>21193108052</v>
      </c>
      <c r="P48" s="237"/>
      <c r="Q48" s="237">
        <v>2559234062</v>
      </c>
      <c r="W48" s="224"/>
    </row>
    <row r="49" spans="1:26" x14ac:dyDescent="0.5">
      <c r="A49" s="238" t="s">
        <v>109</v>
      </c>
      <c r="B49" s="63"/>
      <c r="C49" s="237">
        <v>0</v>
      </c>
      <c r="D49" s="237"/>
      <c r="E49" s="237">
        <v>0</v>
      </c>
      <c r="F49" s="237"/>
      <c r="G49" s="237">
        <v>0</v>
      </c>
      <c r="H49" s="237"/>
      <c r="I49" s="237">
        <v>0</v>
      </c>
      <c r="J49" s="237"/>
      <c r="K49" s="237">
        <v>64500</v>
      </c>
      <c r="L49" s="237"/>
      <c r="M49" s="237">
        <v>61812044539</v>
      </c>
      <c r="N49" s="237"/>
      <c r="O49" s="237">
        <v>54815062968</v>
      </c>
      <c r="P49" s="237"/>
      <c r="Q49" s="237">
        <v>6996981571</v>
      </c>
      <c r="W49" s="224"/>
    </row>
    <row r="50" spans="1:26" x14ac:dyDescent="0.5">
      <c r="A50" s="238" t="s">
        <v>129</v>
      </c>
      <c r="B50" s="63"/>
      <c r="C50" s="237">
        <v>0</v>
      </c>
      <c r="D50" s="237"/>
      <c r="E50" s="237">
        <v>0</v>
      </c>
      <c r="F50" s="237"/>
      <c r="G50" s="237">
        <v>0</v>
      </c>
      <c r="H50" s="237"/>
      <c r="I50" s="237">
        <v>0</v>
      </c>
      <c r="J50" s="237"/>
      <c r="K50" s="237">
        <v>6832</v>
      </c>
      <c r="L50" s="237"/>
      <c r="M50" s="237">
        <v>6832000000</v>
      </c>
      <c r="N50" s="237"/>
      <c r="O50" s="237">
        <v>6246663267</v>
      </c>
      <c r="P50" s="237"/>
      <c r="Q50" s="237">
        <v>585336733</v>
      </c>
      <c r="W50" s="224"/>
    </row>
    <row r="51" spans="1:26" x14ac:dyDescent="0.5">
      <c r="A51" s="238" t="s">
        <v>93</v>
      </c>
      <c r="B51" s="63"/>
      <c r="C51" s="237">
        <v>0</v>
      </c>
      <c r="D51" s="237"/>
      <c r="E51" s="237">
        <v>0</v>
      </c>
      <c r="F51" s="237"/>
      <c r="G51" s="237">
        <v>0</v>
      </c>
      <c r="H51" s="237"/>
      <c r="I51" s="237">
        <v>0</v>
      </c>
      <c r="J51" s="237"/>
      <c r="K51" s="237">
        <v>10334</v>
      </c>
      <c r="L51" s="237"/>
      <c r="M51" s="237">
        <v>10334000000</v>
      </c>
      <c r="N51" s="237"/>
      <c r="O51" s="237">
        <v>9588730427</v>
      </c>
      <c r="P51" s="237"/>
      <c r="Q51" s="237">
        <v>745269573</v>
      </c>
      <c r="W51" s="224"/>
    </row>
    <row r="52" spans="1:26" x14ac:dyDescent="0.5">
      <c r="A52" s="238" t="s">
        <v>198</v>
      </c>
      <c r="B52" s="63"/>
      <c r="C52" s="237">
        <v>0</v>
      </c>
      <c r="D52" s="237"/>
      <c r="E52" s="237">
        <v>0</v>
      </c>
      <c r="F52" s="237"/>
      <c r="G52" s="237">
        <v>0</v>
      </c>
      <c r="H52" s="237"/>
      <c r="I52" s="237">
        <v>0</v>
      </c>
      <c r="J52" s="237"/>
      <c r="K52" s="237">
        <v>540000</v>
      </c>
      <c r="L52" s="237"/>
      <c r="M52" s="237">
        <v>521350000000</v>
      </c>
      <c r="N52" s="237"/>
      <c r="O52" s="237">
        <v>523099291065</v>
      </c>
      <c r="P52" s="237"/>
      <c r="Q52" s="237">
        <v>-1749291065</v>
      </c>
      <c r="W52" s="224"/>
    </row>
    <row r="53" spans="1:26" x14ac:dyDescent="0.5">
      <c r="A53" s="238" t="s">
        <v>196</v>
      </c>
      <c r="B53" s="63"/>
      <c r="C53" s="237">
        <v>0</v>
      </c>
      <c r="D53" s="237"/>
      <c r="E53" s="237">
        <v>0</v>
      </c>
      <c r="F53" s="237"/>
      <c r="G53" s="237">
        <v>0</v>
      </c>
      <c r="H53" s="237"/>
      <c r="I53" s="237">
        <v>0</v>
      </c>
      <c r="J53" s="237"/>
      <c r="K53" s="237">
        <v>210000</v>
      </c>
      <c r="L53" s="237"/>
      <c r="M53" s="237">
        <v>210000000000</v>
      </c>
      <c r="N53" s="237"/>
      <c r="O53" s="237">
        <v>208912127812</v>
      </c>
      <c r="P53" s="237"/>
      <c r="Q53" s="237">
        <v>1087872188</v>
      </c>
      <c r="W53" s="224"/>
    </row>
    <row r="54" spans="1:26" x14ac:dyDescent="0.5">
      <c r="A54" s="238" t="s">
        <v>183</v>
      </c>
      <c r="B54" s="63"/>
      <c r="C54" s="237">
        <v>0</v>
      </c>
      <c r="D54" s="237"/>
      <c r="E54" s="237">
        <v>0</v>
      </c>
      <c r="F54" s="237"/>
      <c r="G54" s="237">
        <v>0</v>
      </c>
      <c r="H54" s="237"/>
      <c r="I54" s="237">
        <v>0</v>
      </c>
      <c r="J54" s="237"/>
      <c r="K54" s="237">
        <v>1026000</v>
      </c>
      <c r="L54" s="237"/>
      <c r="M54" s="237">
        <v>1026000000000</v>
      </c>
      <c r="N54" s="237"/>
      <c r="O54" s="237">
        <v>1016493491155</v>
      </c>
      <c r="P54" s="237"/>
      <c r="Q54" s="237">
        <v>9506508845</v>
      </c>
      <c r="W54" s="224"/>
    </row>
    <row r="55" spans="1:26" x14ac:dyDescent="0.5">
      <c r="A55" s="238" t="s">
        <v>194</v>
      </c>
      <c r="B55" s="63"/>
      <c r="C55" s="237">
        <v>0</v>
      </c>
      <c r="D55" s="237"/>
      <c r="E55" s="237">
        <v>0</v>
      </c>
      <c r="F55" s="237"/>
      <c r="G55" s="237">
        <v>0</v>
      </c>
      <c r="H55" s="237"/>
      <c r="I55" s="237">
        <v>0</v>
      </c>
      <c r="J55" s="237"/>
      <c r="K55" s="237">
        <v>319000</v>
      </c>
      <c r="L55" s="237"/>
      <c r="M55" s="237">
        <v>319000000000</v>
      </c>
      <c r="N55" s="237"/>
      <c r="O55" s="237">
        <v>312886744996</v>
      </c>
      <c r="P55" s="237"/>
      <c r="Q55" s="237">
        <v>6113255004</v>
      </c>
      <c r="W55" s="224"/>
    </row>
    <row r="56" spans="1:26" x14ac:dyDescent="0.5">
      <c r="A56" s="238" t="s">
        <v>275</v>
      </c>
      <c r="B56" s="63"/>
      <c r="C56" s="237">
        <v>0</v>
      </c>
      <c r="D56" s="237"/>
      <c r="E56" s="237">
        <v>0</v>
      </c>
      <c r="F56" s="237"/>
      <c r="G56" s="237">
        <v>0</v>
      </c>
      <c r="H56" s="237"/>
      <c r="I56" s="237">
        <v>0</v>
      </c>
      <c r="J56" s="237"/>
      <c r="K56" s="237">
        <v>1439989</v>
      </c>
      <c r="L56" s="237"/>
      <c r="M56" s="237">
        <v>1439989000000</v>
      </c>
      <c r="N56" s="237"/>
      <c r="O56" s="237">
        <v>1264470148098</v>
      </c>
      <c r="P56" s="237"/>
      <c r="Q56" s="237">
        <v>175518851902</v>
      </c>
      <c r="W56" s="224"/>
    </row>
    <row r="57" spans="1:26" x14ac:dyDescent="0.5">
      <c r="A57" s="238" t="s">
        <v>181</v>
      </c>
      <c r="B57" s="63"/>
      <c r="C57" s="237">
        <v>0</v>
      </c>
      <c r="D57" s="237"/>
      <c r="E57" s="237">
        <v>0</v>
      </c>
      <c r="F57" s="237"/>
      <c r="G57" s="237">
        <v>0</v>
      </c>
      <c r="H57" s="237"/>
      <c r="I57" s="237">
        <v>0</v>
      </c>
      <c r="J57" s="237"/>
      <c r="K57" s="237">
        <v>1390000</v>
      </c>
      <c r="L57" s="237"/>
      <c r="M57" s="237">
        <v>1390000000000</v>
      </c>
      <c r="N57" s="237"/>
      <c r="O57" s="237">
        <v>1363136159266</v>
      </c>
      <c r="P57" s="237"/>
      <c r="Q57" s="237">
        <v>26863840734</v>
      </c>
      <c r="W57" s="224"/>
    </row>
    <row r="58" spans="1:26" s="173" customFormat="1" ht="21.75" x14ac:dyDescent="0.55000000000000004">
      <c r="A58" s="240" t="s">
        <v>103</v>
      </c>
      <c r="B58" s="226"/>
      <c r="C58" s="226"/>
      <c r="D58" s="226"/>
      <c r="E58" s="28">
        <f>SUM(E37:E57)</f>
        <v>469442421795</v>
      </c>
      <c r="F58" s="27"/>
      <c r="G58" s="28">
        <f t="shared" ref="G58:Q58" si="1">SUM(G37:G57)</f>
        <v>401792435827</v>
      </c>
      <c r="H58" s="27">
        <f t="shared" si="1"/>
        <v>0</v>
      </c>
      <c r="I58" s="28">
        <f t="shared" si="1"/>
        <v>67649985968</v>
      </c>
      <c r="J58" s="27">
        <f t="shared" si="1"/>
        <v>0</v>
      </c>
      <c r="K58" s="27"/>
      <c r="L58" s="27">
        <f t="shared" si="1"/>
        <v>0</v>
      </c>
      <c r="M58" s="28">
        <f>SUM(M37:M57)</f>
        <v>8212867157401</v>
      </c>
      <c r="N58" s="27">
        <f t="shared" si="1"/>
        <v>0</v>
      </c>
      <c r="O58" s="28">
        <f t="shared" si="1"/>
        <v>7708104781513</v>
      </c>
      <c r="P58" s="27">
        <f t="shared" si="1"/>
        <v>0</v>
      </c>
      <c r="Q58" s="28">
        <f t="shared" si="1"/>
        <v>504762375889</v>
      </c>
      <c r="R58" s="242"/>
      <c r="S58" s="241"/>
      <c r="T58" s="241"/>
      <c r="U58" s="241"/>
      <c r="V58" s="241"/>
      <c r="W58" s="224"/>
      <c r="X58" s="64"/>
      <c r="Y58" s="241"/>
      <c r="Z58" s="175"/>
    </row>
    <row r="59" spans="1:26" x14ac:dyDescent="0.5">
      <c r="A59" s="152"/>
      <c r="B59" s="69"/>
      <c r="C59" s="68"/>
      <c r="D59" s="68"/>
      <c r="E59" s="68"/>
      <c r="F59" s="68"/>
      <c r="G59" s="68"/>
      <c r="H59" s="68"/>
      <c r="I59" s="68"/>
      <c r="J59" s="70"/>
      <c r="K59" s="70"/>
      <c r="L59" s="70"/>
      <c r="M59" s="70"/>
      <c r="N59" s="70"/>
      <c r="O59" s="70"/>
      <c r="P59" s="70"/>
      <c r="Q59" s="68"/>
      <c r="S59" s="63"/>
    </row>
    <row r="60" spans="1:26" ht="21.75" x14ac:dyDescent="0.5">
      <c r="A60" s="150"/>
      <c r="B60" s="31"/>
      <c r="C60" s="31"/>
      <c r="D60" s="31"/>
      <c r="E60" s="31"/>
      <c r="F60" s="31"/>
      <c r="G60" s="31"/>
      <c r="H60" s="31"/>
      <c r="I60" s="68"/>
      <c r="J60" s="31"/>
      <c r="K60" s="31"/>
      <c r="L60" s="31"/>
      <c r="M60" s="31"/>
      <c r="N60" s="31"/>
      <c r="O60" s="193"/>
      <c r="P60" s="31"/>
      <c r="Q60" s="68"/>
      <c r="S60" s="63"/>
    </row>
    <row r="61" spans="1:26" ht="21.75" x14ac:dyDescent="0.5">
      <c r="A61" s="150"/>
      <c r="B61" s="31"/>
      <c r="C61" s="31"/>
      <c r="D61" s="31"/>
      <c r="E61" s="31"/>
      <c r="F61" s="31"/>
      <c r="G61" s="31"/>
      <c r="H61" s="31"/>
      <c r="I61" s="68"/>
      <c r="J61" s="31"/>
      <c r="K61" s="193"/>
      <c r="L61" s="31"/>
      <c r="M61" s="193"/>
      <c r="N61" s="31"/>
      <c r="O61" s="217"/>
      <c r="P61" s="31"/>
      <c r="Q61" s="68"/>
    </row>
    <row r="62" spans="1:26" ht="21.75" x14ac:dyDescent="0.5">
      <c r="A62" s="150"/>
      <c r="B62" s="31"/>
      <c r="C62" s="31"/>
      <c r="D62" s="31"/>
      <c r="E62" s="31"/>
      <c r="F62" s="31"/>
      <c r="G62" s="31"/>
      <c r="H62" s="31"/>
      <c r="I62" s="31"/>
      <c r="J62" s="31"/>
      <c r="K62" s="193"/>
      <c r="L62" s="31"/>
      <c r="M62" s="193"/>
      <c r="N62" s="31"/>
      <c r="O62" s="193"/>
      <c r="P62" s="31"/>
      <c r="Q62" s="135"/>
    </row>
    <row r="63" spans="1:26" ht="21.75" x14ac:dyDescent="0.5">
      <c r="A63" s="150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193"/>
      <c r="N63" s="31"/>
      <c r="O63" s="193"/>
      <c r="P63" s="31"/>
      <c r="Q63" s="160"/>
    </row>
    <row r="64" spans="1:26" ht="21.75" x14ac:dyDescent="0.55000000000000004">
      <c r="A64" s="153"/>
      <c r="B64" s="71"/>
      <c r="C64" s="68"/>
      <c r="D64" s="68"/>
      <c r="E64" s="72"/>
      <c r="F64" s="73"/>
      <c r="G64" s="72"/>
      <c r="H64" s="73"/>
      <c r="I64" s="31"/>
      <c r="J64" s="73"/>
      <c r="K64" s="72"/>
      <c r="L64" s="73"/>
      <c r="M64" s="72"/>
      <c r="N64" s="73"/>
      <c r="O64" s="72"/>
      <c r="P64" s="73"/>
      <c r="Q64" s="193"/>
    </row>
    <row r="65" spans="1:17" ht="21.75" x14ac:dyDescent="0.5">
      <c r="A65" s="154"/>
      <c r="B65" s="71"/>
      <c r="C65" s="68"/>
      <c r="D65" s="68"/>
      <c r="E65" s="68"/>
      <c r="F65" s="68"/>
      <c r="G65" s="68"/>
      <c r="H65" s="68"/>
      <c r="I65" s="31"/>
      <c r="J65" s="68"/>
      <c r="K65" s="68"/>
      <c r="L65" s="68"/>
      <c r="M65" s="68"/>
      <c r="N65" s="68"/>
      <c r="O65" s="68"/>
      <c r="P65" s="68"/>
      <c r="Q65" s="192"/>
    </row>
    <row r="66" spans="1:17" ht="21.75" x14ac:dyDescent="0.55000000000000004">
      <c r="I66" s="72"/>
      <c r="Q66" s="72"/>
    </row>
    <row r="67" spans="1:17" x14ac:dyDescent="0.5">
      <c r="I67" s="68"/>
      <c r="M67" s="64"/>
      <c r="Q67" s="68"/>
    </row>
  </sheetData>
  <mergeCells count="15">
    <mergeCell ref="A33:Q33"/>
    <mergeCell ref="A34:Q34"/>
    <mergeCell ref="A35:Q35"/>
    <mergeCell ref="A1:Q1"/>
    <mergeCell ref="K5:Q5"/>
    <mergeCell ref="A5:A6"/>
    <mergeCell ref="K6"/>
    <mergeCell ref="E6"/>
    <mergeCell ref="G6"/>
    <mergeCell ref="C5:I5"/>
    <mergeCell ref="M6"/>
    <mergeCell ref="A4:H4"/>
    <mergeCell ref="O6"/>
    <mergeCell ref="A3:Q3"/>
    <mergeCell ref="A2:Q2"/>
  </mergeCells>
  <printOptions horizontalCentered="1"/>
  <pageMargins left="0" right="0" top="0.39370078740157483" bottom="0.74803149606299213" header="0" footer="0.19685039370078741"/>
  <pageSetup paperSize="9" scale="70" firstPageNumber="13" orientation="landscape" useFirstPageNumber="1" r:id="rId1"/>
  <rowBreaks count="1" manualBreakCount="1">
    <brk id="32" max="1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AA130"/>
  <sheetViews>
    <sheetView rightToLeft="1" view="pageBreakPreview" zoomScale="50" zoomScaleNormal="70" zoomScaleSheetLayoutView="50" zoomScalePageLayoutView="50" workbookViewId="0">
      <pane xSplit="1" topLeftCell="B1" activePane="topRight" state="frozen"/>
      <selection activeCell="E18" sqref="E18"/>
      <selection pane="topRight" activeCell="W2" sqref="W2:AA11"/>
    </sheetView>
  </sheetViews>
  <sheetFormatPr defaultColWidth="9.125" defaultRowHeight="22.5" x14ac:dyDescent="0.55000000000000004"/>
  <cols>
    <col min="1" max="1" width="28.625" style="156" customWidth="1"/>
    <col min="2" max="2" width="0.75" style="96" customWidth="1"/>
    <col min="3" max="3" width="16.875" style="96" bestFit="1" customWidth="1"/>
    <col min="4" max="4" width="0.625" style="96" customWidth="1"/>
    <col min="5" max="5" width="23.75" style="96" customWidth="1"/>
    <col min="6" max="6" width="0.625" style="96" customWidth="1"/>
    <col min="7" max="7" width="14.625" style="96" customWidth="1"/>
    <col min="8" max="8" width="0.625" style="96" customWidth="1"/>
    <col min="9" max="9" width="24.125" style="96" customWidth="1"/>
    <col min="10" max="10" width="0.75" style="96" customWidth="1"/>
    <col min="11" max="11" width="9.375" style="96" customWidth="1"/>
    <col min="12" max="12" width="0.625" style="96" customWidth="1"/>
    <col min="13" max="13" width="23.875" style="96" customWidth="1"/>
    <col min="14" max="14" width="0.625" style="96" customWidth="1"/>
    <col min="15" max="15" width="22.25" style="96" customWidth="1"/>
    <col min="16" max="16" width="0.25" style="96" customWidth="1"/>
    <col min="17" max="17" width="20.625" style="96" customWidth="1"/>
    <col min="18" max="18" width="0.75" style="96" customWidth="1"/>
    <col min="19" max="19" width="21.75" style="96" customWidth="1"/>
    <col min="20" max="20" width="0.625" style="96" customWidth="1"/>
    <col min="21" max="21" width="10.625" style="14" customWidth="1"/>
    <col min="22" max="22" width="1.25" style="96" customWidth="1"/>
    <col min="23" max="23" width="30.75" style="96" bestFit="1" customWidth="1"/>
    <col min="24" max="24" width="20.125" style="96" bestFit="1" customWidth="1"/>
    <col min="25" max="25" width="10.25" style="96" customWidth="1"/>
    <col min="26" max="26" width="26.625" style="96" bestFit="1" customWidth="1"/>
    <col min="27" max="27" width="19.875" style="96" bestFit="1" customWidth="1"/>
    <col min="28" max="28" width="11.375" style="96" customWidth="1"/>
    <col min="29" max="31" width="21" style="96" customWidth="1"/>
    <col min="32" max="32" width="9.125" style="96"/>
    <col min="33" max="33" width="9.25" style="96" bestFit="1" customWidth="1"/>
    <col min="34" max="34" width="9.125" style="96"/>
    <col min="35" max="35" width="12.125" style="96" bestFit="1" customWidth="1"/>
    <col min="36" max="36" width="9.125" style="96"/>
    <col min="37" max="37" width="16.25" style="96" bestFit="1" customWidth="1"/>
    <col min="38" max="38" width="9.125" style="96"/>
    <col min="39" max="39" width="16.25" style="96" bestFit="1" customWidth="1"/>
    <col min="40" max="40" width="9.125" style="96"/>
    <col min="41" max="41" width="15" style="96" bestFit="1" customWidth="1"/>
    <col min="42" max="16384" width="9.125" style="96"/>
  </cols>
  <sheetData>
    <row r="1" spans="1:27" ht="24" x14ac:dyDescent="0.55000000000000004">
      <c r="A1" s="303" t="str">
        <f>'جمع درآمدها'!A1:G1</f>
        <v>صندوق سرمایه‌گذاری آوای فردای زاگرس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</row>
    <row r="2" spans="1:27" ht="24" x14ac:dyDescent="0.55000000000000004">
      <c r="A2" s="303" t="s">
        <v>367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W2" s="97"/>
    </row>
    <row r="3" spans="1:27" ht="24" x14ac:dyDescent="0.55000000000000004">
      <c r="A3" s="303" t="str">
        <f>سهام!A3</f>
        <v>برای ماه منتهی به 1401/09/30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</row>
    <row r="4" spans="1:27" ht="28.5" x14ac:dyDescent="0.75">
      <c r="A4" s="305" t="s">
        <v>75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</row>
    <row r="5" spans="1:27" ht="24" x14ac:dyDescent="0.55000000000000004">
      <c r="A5" s="306" t="s">
        <v>1</v>
      </c>
      <c r="C5" s="304" t="s">
        <v>41</v>
      </c>
      <c r="D5" s="304" t="s">
        <v>41</v>
      </c>
      <c r="E5" s="304" t="s">
        <v>41</v>
      </c>
      <c r="F5" s="304" t="s">
        <v>41</v>
      </c>
      <c r="G5" s="304" t="s">
        <v>41</v>
      </c>
      <c r="H5" s="304" t="s">
        <v>41</v>
      </c>
      <c r="I5" s="304" t="s">
        <v>41</v>
      </c>
      <c r="J5" s="304" t="s">
        <v>41</v>
      </c>
      <c r="K5" s="304" t="s">
        <v>41</v>
      </c>
      <c r="M5" s="304" t="str">
        <f>سهام!Q6</f>
        <v>1401/09/30</v>
      </c>
      <c r="N5" s="304" t="s">
        <v>42</v>
      </c>
      <c r="O5" s="304" t="s">
        <v>42</v>
      </c>
      <c r="P5" s="304" t="s">
        <v>42</v>
      </c>
      <c r="Q5" s="304" t="s">
        <v>42</v>
      </c>
      <c r="R5" s="304" t="s">
        <v>42</v>
      </c>
      <c r="S5" s="304" t="s">
        <v>42</v>
      </c>
      <c r="T5" s="304" t="s">
        <v>42</v>
      </c>
      <c r="U5" s="304" t="s">
        <v>42</v>
      </c>
    </row>
    <row r="6" spans="1:27" ht="24" x14ac:dyDescent="0.55000000000000004">
      <c r="A6" s="307" t="s">
        <v>1</v>
      </c>
      <c r="C6" s="231" t="s">
        <v>55</v>
      </c>
      <c r="E6" s="304" t="s">
        <v>56</v>
      </c>
      <c r="G6" s="304" t="s">
        <v>57</v>
      </c>
      <c r="I6" s="304" t="s">
        <v>36</v>
      </c>
      <c r="K6" s="309" t="s">
        <v>58</v>
      </c>
      <c r="M6" s="304" t="s">
        <v>55</v>
      </c>
      <c r="O6" s="304" t="s">
        <v>56</v>
      </c>
      <c r="Q6" s="304" t="s">
        <v>57</v>
      </c>
      <c r="S6" s="304" t="s">
        <v>36</v>
      </c>
      <c r="U6" s="308" t="s">
        <v>58</v>
      </c>
    </row>
    <row r="7" spans="1:27" ht="23.25" customHeight="1" x14ac:dyDescent="0.55000000000000004">
      <c r="A7" s="141" t="s">
        <v>160</v>
      </c>
      <c r="C7" s="236">
        <v>0</v>
      </c>
      <c r="D7" s="237"/>
      <c r="E7" s="236">
        <v>0</v>
      </c>
      <c r="F7" s="237"/>
      <c r="G7" s="237">
        <v>38497275393</v>
      </c>
      <c r="H7" s="236"/>
      <c r="I7" s="237">
        <v>38497275393</v>
      </c>
      <c r="J7" s="237"/>
      <c r="K7" s="243" t="s">
        <v>470</v>
      </c>
      <c r="L7" s="237"/>
      <c r="M7" s="236">
        <v>0</v>
      </c>
      <c r="N7" s="236"/>
      <c r="O7" s="236">
        <v>0</v>
      </c>
      <c r="P7" s="236"/>
      <c r="Q7" s="237">
        <v>38497275393</v>
      </c>
      <c r="R7" s="236"/>
      <c r="S7" s="237">
        <v>38497275393</v>
      </c>
      <c r="T7" s="237"/>
      <c r="U7" s="243">
        <v>1.3825837029274219E-3</v>
      </c>
      <c r="W7" s="100"/>
      <c r="X7" s="99"/>
      <c r="Z7" s="101"/>
      <c r="AA7" s="99"/>
    </row>
    <row r="8" spans="1:27" ht="23.25" customHeight="1" x14ac:dyDescent="0.55000000000000004">
      <c r="A8" s="141" t="s">
        <v>107</v>
      </c>
      <c r="C8" s="236">
        <v>0</v>
      </c>
      <c r="D8" s="237"/>
      <c r="E8" s="236">
        <v>0</v>
      </c>
      <c r="F8" s="237"/>
      <c r="G8" s="236">
        <v>935401105</v>
      </c>
      <c r="H8" s="236"/>
      <c r="I8" s="236">
        <v>935401105</v>
      </c>
      <c r="J8" s="237"/>
      <c r="K8" s="243" t="s">
        <v>471</v>
      </c>
      <c r="L8" s="237"/>
      <c r="M8" s="236">
        <v>2400000000</v>
      </c>
      <c r="N8" s="236"/>
      <c r="O8" s="236">
        <v>0</v>
      </c>
      <c r="P8" s="236"/>
      <c r="Q8" s="237">
        <v>935401105</v>
      </c>
      <c r="R8" s="236"/>
      <c r="S8" s="237">
        <v>3335401105</v>
      </c>
      <c r="T8" s="237"/>
      <c r="U8" s="243">
        <v>1.1978695020421168E-4</v>
      </c>
      <c r="W8" s="100"/>
      <c r="X8" s="99"/>
    </row>
    <row r="9" spans="1:27" ht="23.25" customHeight="1" x14ac:dyDescent="0.55000000000000004">
      <c r="A9" s="141" t="s">
        <v>297</v>
      </c>
      <c r="C9" s="236">
        <v>0</v>
      </c>
      <c r="D9" s="237"/>
      <c r="E9" s="236">
        <v>0</v>
      </c>
      <c r="F9" s="237"/>
      <c r="G9" s="236">
        <v>-795865249</v>
      </c>
      <c r="H9" s="236"/>
      <c r="I9" s="236">
        <v>-795865249</v>
      </c>
      <c r="J9" s="237"/>
      <c r="K9" s="243" t="s">
        <v>466</v>
      </c>
      <c r="L9" s="237"/>
      <c r="M9" s="236">
        <v>7500000000</v>
      </c>
      <c r="N9" s="236"/>
      <c r="O9" s="236">
        <v>0</v>
      </c>
      <c r="P9" s="236"/>
      <c r="Q9" s="237">
        <v>-795865249</v>
      </c>
      <c r="R9" s="236"/>
      <c r="S9" s="237">
        <v>6704134751</v>
      </c>
      <c r="T9" s="237"/>
      <c r="U9" s="243">
        <v>2.4077099883924218E-4</v>
      </c>
      <c r="W9" s="101"/>
      <c r="X9" s="99"/>
      <c r="Y9" s="102"/>
      <c r="Z9" s="101"/>
      <c r="AA9" s="101"/>
    </row>
    <row r="10" spans="1:27" ht="23.25" customHeight="1" x14ac:dyDescent="0.55000000000000004">
      <c r="A10" s="141" t="s">
        <v>298</v>
      </c>
      <c r="C10" s="236">
        <v>0</v>
      </c>
      <c r="D10" s="237"/>
      <c r="E10" s="236">
        <v>0</v>
      </c>
      <c r="F10" s="237"/>
      <c r="G10" s="236">
        <v>166299465</v>
      </c>
      <c r="H10" s="236"/>
      <c r="I10" s="236">
        <v>166299465</v>
      </c>
      <c r="J10" s="237"/>
      <c r="K10" s="243" t="s">
        <v>467</v>
      </c>
      <c r="L10" s="237"/>
      <c r="M10" s="236">
        <v>0</v>
      </c>
      <c r="N10" s="236"/>
      <c r="O10" s="236">
        <v>0</v>
      </c>
      <c r="P10" s="236"/>
      <c r="Q10" s="237">
        <v>166299465</v>
      </c>
      <c r="R10" s="236"/>
      <c r="S10" s="237">
        <v>166299465</v>
      </c>
      <c r="T10" s="237"/>
      <c r="U10" s="243">
        <v>5.9724468229862398E-6</v>
      </c>
      <c r="W10" s="101"/>
      <c r="X10" s="99"/>
      <c r="Y10" s="102"/>
      <c r="Z10" s="101"/>
      <c r="AA10" s="101"/>
    </row>
    <row r="11" spans="1:27" ht="23.25" customHeight="1" x14ac:dyDescent="0.55000000000000004">
      <c r="A11" s="141" t="s">
        <v>143</v>
      </c>
      <c r="C11" s="236">
        <v>0</v>
      </c>
      <c r="D11" s="237"/>
      <c r="E11" s="236">
        <v>0</v>
      </c>
      <c r="F11" s="237"/>
      <c r="G11" s="236">
        <v>27943653893</v>
      </c>
      <c r="H11" s="236"/>
      <c r="I11" s="236">
        <v>27943653893</v>
      </c>
      <c r="J11" s="237"/>
      <c r="K11" s="243" t="s">
        <v>468</v>
      </c>
      <c r="L11" s="237"/>
      <c r="M11" s="236">
        <v>10000000000</v>
      </c>
      <c r="N11" s="236"/>
      <c r="O11" s="236">
        <v>0</v>
      </c>
      <c r="P11" s="236"/>
      <c r="Q11" s="237">
        <v>27943653893</v>
      </c>
      <c r="R11" s="236"/>
      <c r="S11" s="237">
        <v>37943653893</v>
      </c>
      <c r="T11" s="237"/>
      <c r="U11" s="243">
        <v>1.3627010474491744E-3</v>
      </c>
      <c r="W11" s="101"/>
      <c r="X11" s="99"/>
      <c r="Y11" s="102"/>
      <c r="Z11" s="101"/>
      <c r="AA11" s="101"/>
    </row>
    <row r="12" spans="1:27" ht="23.25" customHeight="1" x14ac:dyDescent="0.55000000000000004">
      <c r="A12" s="141" t="s">
        <v>138</v>
      </c>
      <c r="C12" s="236">
        <v>0</v>
      </c>
      <c r="D12" s="237"/>
      <c r="E12" s="236">
        <v>0</v>
      </c>
      <c r="F12" s="237"/>
      <c r="G12" s="236">
        <v>-976514276</v>
      </c>
      <c r="H12" s="236"/>
      <c r="I12" s="236">
        <v>-976514276</v>
      </c>
      <c r="J12" s="237"/>
      <c r="K12" s="243" t="s">
        <v>464</v>
      </c>
      <c r="L12" s="237"/>
      <c r="M12" s="236">
        <v>0</v>
      </c>
      <c r="N12" s="236"/>
      <c r="O12" s="237">
        <v>0</v>
      </c>
      <c r="P12" s="236"/>
      <c r="Q12" s="237">
        <v>-1015541948</v>
      </c>
      <c r="R12" s="236"/>
      <c r="S12" s="237">
        <v>-1015541948</v>
      </c>
      <c r="T12" s="237"/>
      <c r="U12" s="243">
        <v>-3.6471977110340417E-5</v>
      </c>
      <c r="W12" s="101"/>
      <c r="X12" s="99"/>
      <c r="Y12" s="102"/>
      <c r="Z12" s="101"/>
      <c r="AA12" s="101"/>
    </row>
    <row r="13" spans="1:27" ht="23.25" customHeight="1" x14ac:dyDescent="0.55000000000000004">
      <c r="A13" s="141" t="s">
        <v>271</v>
      </c>
      <c r="C13" s="236">
        <v>0</v>
      </c>
      <c r="D13" s="237"/>
      <c r="E13" s="237">
        <v>1184643648</v>
      </c>
      <c r="F13" s="237"/>
      <c r="G13" s="236">
        <v>997104412</v>
      </c>
      <c r="H13" s="236"/>
      <c r="I13" s="237">
        <v>2181748060</v>
      </c>
      <c r="J13" s="237"/>
      <c r="K13" s="243" t="s">
        <v>469</v>
      </c>
      <c r="L13" s="237"/>
      <c r="M13" s="236">
        <v>1628409430</v>
      </c>
      <c r="N13" s="236"/>
      <c r="O13" s="237">
        <v>2051378471</v>
      </c>
      <c r="P13" s="236"/>
      <c r="Q13" s="237">
        <v>997104412</v>
      </c>
      <c r="R13" s="236"/>
      <c r="S13" s="237">
        <v>4676892313</v>
      </c>
      <c r="T13" s="237"/>
      <c r="U13" s="243">
        <v>1.6796500599821905E-4</v>
      </c>
      <c r="W13" s="101"/>
      <c r="X13" s="99"/>
      <c r="Y13" s="102"/>
      <c r="Z13" s="101"/>
      <c r="AA13" s="101"/>
    </row>
    <row r="14" spans="1:27" ht="23.25" customHeight="1" x14ac:dyDescent="0.55000000000000004">
      <c r="A14" s="141" t="s">
        <v>165</v>
      </c>
      <c r="C14" s="236">
        <v>0</v>
      </c>
      <c r="D14" s="237"/>
      <c r="E14" s="237">
        <v>0</v>
      </c>
      <c r="F14" s="237"/>
      <c r="G14" s="236">
        <v>839649977</v>
      </c>
      <c r="H14" s="236"/>
      <c r="I14" s="237">
        <v>839649977</v>
      </c>
      <c r="J14" s="237"/>
      <c r="K14" s="243" t="s">
        <v>465</v>
      </c>
      <c r="L14" s="237"/>
      <c r="M14" s="237">
        <v>0</v>
      </c>
      <c r="N14" s="236"/>
      <c r="O14" s="237">
        <v>0</v>
      </c>
      <c r="P14" s="236"/>
      <c r="Q14" s="236">
        <v>839649977</v>
      </c>
      <c r="R14" s="236"/>
      <c r="S14" s="237">
        <v>839649977</v>
      </c>
      <c r="T14" s="237"/>
      <c r="U14" s="243">
        <v>3.0155026882101632E-5</v>
      </c>
      <c r="W14" s="101"/>
      <c r="X14" s="99"/>
      <c r="Y14" s="102"/>
      <c r="Z14" s="101"/>
      <c r="AA14" s="101"/>
    </row>
    <row r="15" spans="1:27" ht="23.25" customHeight="1" x14ac:dyDescent="0.55000000000000004">
      <c r="A15" s="141" t="s">
        <v>162</v>
      </c>
      <c r="C15" s="236">
        <v>0</v>
      </c>
      <c r="D15" s="237"/>
      <c r="E15" s="237">
        <v>-3405282490</v>
      </c>
      <c r="F15" s="237"/>
      <c r="G15" s="236">
        <v>0</v>
      </c>
      <c r="H15" s="236"/>
      <c r="I15" s="237">
        <v>-3405282490</v>
      </c>
      <c r="J15" s="237"/>
      <c r="K15" s="243" t="s">
        <v>475</v>
      </c>
      <c r="L15" s="237"/>
      <c r="M15" s="236">
        <v>0</v>
      </c>
      <c r="N15" s="236"/>
      <c r="O15" s="237">
        <v>-29922647106</v>
      </c>
      <c r="P15" s="236"/>
      <c r="Q15" s="236">
        <v>6410383929</v>
      </c>
      <c r="R15" s="236"/>
      <c r="S15" s="237">
        <v>-23512263177</v>
      </c>
      <c r="T15" s="237"/>
      <c r="U15" s="243">
        <v>-8.4441487236708789E-4</v>
      </c>
      <c r="W15" s="101"/>
      <c r="X15" s="99"/>
      <c r="Y15" s="102"/>
      <c r="Z15" s="101"/>
      <c r="AA15" s="101"/>
    </row>
    <row r="16" spans="1:27" ht="23.25" customHeight="1" x14ac:dyDescent="0.55000000000000004">
      <c r="A16" s="141" t="s">
        <v>156</v>
      </c>
      <c r="C16" s="236">
        <v>0</v>
      </c>
      <c r="D16" s="237"/>
      <c r="E16" s="237">
        <v>0</v>
      </c>
      <c r="F16" s="237"/>
      <c r="G16" s="236">
        <v>0</v>
      </c>
      <c r="H16" s="236"/>
      <c r="I16" s="237">
        <v>0</v>
      </c>
      <c r="J16" s="237"/>
      <c r="K16" s="243" t="s">
        <v>108</v>
      </c>
      <c r="L16" s="237"/>
      <c r="M16" s="236">
        <v>1920000000</v>
      </c>
      <c r="N16" s="236"/>
      <c r="O16" s="237">
        <v>0</v>
      </c>
      <c r="P16" s="236"/>
      <c r="Q16" s="236">
        <v>1872790262</v>
      </c>
      <c r="R16" s="236"/>
      <c r="S16" s="237">
        <v>3792790262</v>
      </c>
      <c r="T16" s="237"/>
      <c r="U16" s="243">
        <v>1.3621353592770157E-4</v>
      </c>
      <c r="W16" s="101"/>
      <c r="X16" s="99"/>
      <c r="Y16" s="102"/>
      <c r="Z16" s="101"/>
      <c r="AA16" s="101"/>
    </row>
    <row r="17" spans="1:27" ht="23.25" customHeight="1" x14ac:dyDescent="0.55000000000000004">
      <c r="A17" s="141" t="s">
        <v>163</v>
      </c>
      <c r="C17" s="236">
        <v>0</v>
      </c>
      <c r="D17" s="237"/>
      <c r="E17" s="237">
        <v>7933667569</v>
      </c>
      <c r="F17" s="237"/>
      <c r="G17" s="236">
        <v>0</v>
      </c>
      <c r="H17" s="236"/>
      <c r="I17" s="237">
        <v>7933667569</v>
      </c>
      <c r="J17" s="237"/>
      <c r="K17" s="243" t="s">
        <v>476</v>
      </c>
      <c r="L17" s="237"/>
      <c r="M17" s="236">
        <v>0</v>
      </c>
      <c r="N17" s="236"/>
      <c r="O17" s="237">
        <v>5611964694</v>
      </c>
      <c r="P17" s="236"/>
      <c r="Q17" s="236">
        <v>726636095</v>
      </c>
      <c r="R17" s="236"/>
      <c r="S17" s="237">
        <v>6338600789</v>
      </c>
      <c r="T17" s="237"/>
      <c r="U17" s="243">
        <v>2.2764328282379696E-4</v>
      </c>
      <c r="W17" s="101"/>
      <c r="X17" s="99"/>
      <c r="Y17" s="102"/>
      <c r="Z17" s="101"/>
      <c r="AA17" s="101"/>
    </row>
    <row r="18" spans="1:27" ht="23.25" customHeight="1" x14ac:dyDescent="0.55000000000000004">
      <c r="A18" s="141" t="s">
        <v>270</v>
      </c>
      <c r="C18" s="236">
        <v>0</v>
      </c>
      <c r="D18" s="237"/>
      <c r="E18" s="237">
        <v>2217721077</v>
      </c>
      <c r="F18" s="237"/>
      <c r="G18" s="236">
        <v>0</v>
      </c>
      <c r="H18" s="236"/>
      <c r="I18" s="237">
        <v>2217721077</v>
      </c>
      <c r="J18" s="237"/>
      <c r="K18" s="243" t="s">
        <v>469</v>
      </c>
      <c r="L18" s="237"/>
      <c r="M18" s="236">
        <v>510915000</v>
      </c>
      <c r="N18" s="236"/>
      <c r="O18" s="237">
        <v>387813422</v>
      </c>
      <c r="P18" s="236"/>
      <c r="Q18" s="236">
        <v>885190377</v>
      </c>
      <c r="R18" s="236"/>
      <c r="S18" s="237">
        <v>1783918799</v>
      </c>
      <c r="T18" s="237"/>
      <c r="U18" s="243">
        <v>6.4067314729803724E-5</v>
      </c>
      <c r="W18" s="101"/>
      <c r="X18" s="99"/>
      <c r="Y18" s="102"/>
      <c r="Z18" s="101"/>
      <c r="AA18" s="101"/>
    </row>
    <row r="19" spans="1:27" ht="23.25" customHeight="1" x14ac:dyDescent="0.55000000000000004">
      <c r="A19" s="141" t="s">
        <v>89</v>
      </c>
      <c r="C19" s="236">
        <v>0</v>
      </c>
      <c r="D19" s="237"/>
      <c r="E19" s="237">
        <v>0</v>
      </c>
      <c r="F19" s="237"/>
      <c r="G19" s="236">
        <v>0</v>
      </c>
      <c r="H19" s="236"/>
      <c r="I19" s="237">
        <v>0</v>
      </c>
      <c r="J19" s="237"/>
      <c r="K19" s="243" t="s">
        <v>108</v>
      </c>
      <c r="L19" s="237"/>
      <c r="M19" s="236">
        <v>0</v>
      </c>
      <c r="N19" s="236"/>
      <c r="O19" s="237">
        <v>0</v>
      </c>
      <c r="P19" s="236"/>
      <c r="Q19" s="236">
        <v>2111362775</v>
      </c>
      <c r="R19" s="236"/>
      <c r="S19" s="237">
        <v>2111362775</v>
      </c>
      <c r="T19" s="237"/>
      <c r="U19" s="243">
        <v>7.5827074354810223E-5</v>
      </c>
      <c r="W19" s="101"/>
      <c r="X19" s="99"/>
      <c r="Y19" s="102"/>
      <c r="Z19" s="101"/>
      <c r="AA19" s="101"/>
    </row>
    <row r="20" spans="1:27" ht="23.25" customHeight="1" x14ac:dyDescent="0.55000000000000004">
      <c r="A20" s="141" t="s">
        <v>170</v>
      </c>
      <c r="C20" s="236">
        <v>0</v>
      </c>
      <c r="D20" s="237"/>
      <c r="E20" s="237">
        <v>0</v>
      </c>
      <c r="F20" s="237"/>
      <c r="G20" s="236">
        <v>0</v>
      </c>
      <c r="H20" s="236"/>
      <c r="I20" s="237">
        <v>0</v>
      </c>
      <c r="J20" s="237"/>
      <c r="K20" s="243" t="s">
        <v>108</v>
      </c>
      <c r="L20" s="237"/>
      <c r="M20" s="236">
        <v>0</v>
      </c>
      <c r="N20" s="236"/>
      <c r="O20" s="237">
        <v>0</v>
      </c>
      <c r="P20" s="236"/>
      <c r="Q20" s="236">
        <v>6291902699</v>
      </c>
      <c r="R20" s="236"/>
      <c r="S20" s="237">
        <v>6291902699</v>
      </c>
      <c r="T20" s="237"/>
      <c r="U20" s="243">
        <v>2.2596617665114616E-4</v>
      </c>
      <c r="W20" s="101"/>
      <c r="X20" s="99"/>
      <c r="Y20" s="102"/>
      <c r="Z20" s="101"/>
      <c r="AA20" s="101"/>
    </row>
    <row r="21" spans="1:27" ht="23.25" customHeight="1" x14ac:dyDescent="0.55000000000000004">
      <c r="A21" s="141" t="s">
        <v>80</v>
      </c>
      <c r="C21" s="236">
        <v>0</v>
      </c>
      <c r="D21" s="237"/>
      <c r="E21" s="237">
        <v>0</v>
      </c>
      <c r="F21" s="237"/>
      <c r="G21" s="236">
        <v>0</v>
      </c>
      <c r="H21" s="236"/>
      <c r="I21" s="237">
        <v>0</v>
      </c>
      <c r="J21" s="237"/>
      <c r="K21" s="243" t="s">
        <v>108</v>
      </c>
      <c r="L21" s="237"/>
      <c r="M21" s="236">
        <v>0</v>
      </c>
      <c r="N21" s="236"/>
      <c r="O21" s="237">
        <v>0</v>
      </c>
      <c r="P21" s="236"/>
      <c r="Q21" s="236">
        <v>993307795</v>
      </c>
      <c r="R21" s="236"/>
      <c r="S21" s="237">
        <v>993307795</v>
      </c>
      <c r="T21" s="237"/>
      <c r="U21" s="243">
        <v>3.5673464039678165E-5</v>
      </c>
      <c r="W21" s="101"/>
      <c r="X21" s="99"/>
      <c r="Y21" s="102"/>
      <c r="Z21" s="101"/>
      <c r="AA21" s="101"/>
    </row>
    <row r="22" spans="1:27" ht="23.25" customHeight="1" x14ac:dyDescent="0.55000000000000004">
      <c r="A22" s="141" t="s">
        <v>159</v>
      </c>
      <c r="C22" s="236">
        <v>0</v>
      </c>
      <c r="D22" s="237"/>
      <c r="E22" s="237">
        <v>0</v>
      </c>
      <c r="F22" s="237"/>
      <c r="G22" s="236">
        <v>0</v>
      </c>
      <c r="H22" s="236"/>
      <c r="I22" s="237">
        <v>0</v>
      </c>
      <c r="J22" s="237"/>
      <c r="K22" s="243" t="s">
        <v>108</v>
      </c>
      <c r="L22" s="237"/>
      <c r="M22" s="236">
        <v>28198042</v>
      </c>
      <c r="N22" s="236"/>
      <c r="O22" s="237">
        <v>0</v>
      </c>
      <c r="P22" s="236"/>
      <c r="Q22" s="236">
        <v>588528152</v>
      </c>
      <c r="R22" s="236"/>
      <c r="S22" s="237">
        <v>616726194</v>
      </c>
      <c r="T22" s="237"/>
      <c r="U22" s="243">
        <v>2.21489852538473E-5</v>
      </c>
      <c r="W22" s="101"/>
      <c r="X22" s="99"/>
      <c r="Y22" s="102"/>
      <c r="Z22" s="101"/>
      <c r="AA22" s="101"/>
    </row>
    <row r="23" spans="1:27" ht="23.25" customHeight="1" x14ac:dyDescent="0.55000000000000004">
      <c r="A23" s="141" t="s">
        <v>168</v>
      </c>
      <c r="C23" s="236">
        <v>0</v>
      </c>
      <c r="D23" s="237"/>
      <c r="E23" s="237">
        <v>0</v>
      </c>
      <c r="F23" s="237"/>
      <c r="G23" s="236">
        <v>0</v>
      </c>
      <c r="H23" s="236"/>
      <c r="I23" s="237">
        <v>0</v>
      </c>
      <c r="J23" s="237"/>
      <c r="K23" s="243" t="s">
        <v>108</v>
      </c>
      <c r="L23" s="237"/>
      <c r="M23" s="236">
        <v>0</v>
      </c>
      <c r="N23" s="236"/>
      <c r="O23" s="237">
        <v>0</v>
      </c>
      <c r="P23" s="236"/>
      <c r="Q23" s="236">
        <v>3450646205</v>
      </c>
      <c r="R23" s="236"/>
      <c r="S23" s="237">
        <v>3450646205</v>
      </c>
      <c r="T23" s="237"/>
      <c r="U23" s="243">
        <v>1.2392584043671923E-4</v>
      </c>
      <c r="W23" s="101"/>
      <c r="X23" s="99"/>
      <c r="Y23" s="102"/>
      <c r="Z23" s="101"/>
      <c r="AA23" s="101"/>
    </row>
    <row r="24" spans="1:27" ht="23.25" customHeight="1" x14ac:dyDescent="0.55000000000000004">
      <c r="A24" s="141" t="s">
        <v>144</v>
      </c>
      <c r="C24" s="236">
        <v>0</v>
      </c>
      <c r="D24" s="237"/>
      <c r="E24" s="237">
        <v>0</v>
      </c>
      <c r="F24" s="237"/>
      <c r="G24" s="236">
        <v>0</v>
      </c>
      <c r="H24" s="236"/>
      <c r="I24" s="237">
        <v>0</v>
      </c>
      <c r="J24" s="237"/>
      <c r="K24" s="243" t="s">
        <v>108</v>
      </c>
      <c r="L24" s="237"/>
      <c r="M24" s="236">
        <v>2720000000</v>
      </c>
      <c r="N24" s="236"/>
      <c r="O24" s="237">
        <v>0</v>
      </c>
      <c r="P24" s="236"/>
      <c r="Q24" s="236">
        <v>-1662738403</v>
      </c>
      <c r="R24" s="236"/>
      <c r="S24" s="237">
        <v>1057261597</v>
      </c>
      <c r="T24" s="237"/>
      <c r="U24" s="243">
        <v>3.7970288515768877E-5</v>
      </c>
      <c r="W24" s="101"/>
      <c r="X24" s="99"/>
      <c r="Y24" s="102"/>
      <c r="Z24" s="101"/>
      <c r="AA24" s="101"/>
    </row>
    <row r="25" spans="1:27" ht="23.25" customHeight="1" x14ac:dyDescent="0.55000000000000004">
      <c r="A25" s="141" t="s">
        <v>164</v>
      </c>
      <c r="C25" s="236">
        <v>0</v>
      </c>
      <c r="D25" s="237"/>
      <c r="E25" s="237">
        <v>0</v>
      </c>
      <c r="F25" s="237"/>
      <c r="G25" s="236">
        <v>0</v>
      </c>
      <c r="H25" s="236"/>
      <c r="I25" s="237">
        <v>0</v>
      </c>
      <c r="J25" s="237"/>
      <c r="K25" s="243" t="s">
        <v>108</v>
      </c>
      <c r="L25" s="237"/>
      <c r="M25" s="236">
        <v>0</v>
      </c>
      <c r="N25" s="236"/>
      <c r="O25" s="237">
        <v>0</v>
      </c>
      <c r="P25" s="236"/>
      <c r="Q25" s="236">
        <v>996000000</v>
      </c>
      <c r="R25" s="236"/>
      <c r="S25" s="237">
        <v>996000000</v>
      </c>
      <c r="T25" s="237"/>
      <c r="U25" s="243">
        <v>3.5770151369364266E-5</v>
      </c>
      <c r="W25" s="101"/>
      <c r="X25" s="99"/>
      <c r="Y25" s="102"/>
      <c r="Z25" s="101"/>
      <c r="AA25" s="101"/>
    </row>
    <row r="26" spans="1:27" ht="23.25" customHeight="1" x14ac:dyDescent="0.55000000000000004">
      <c r="A26" s="141" t="s">
        <v>166</v>
      </c>
      <c r="C26" s="236">
        <v>0</v>
      </c>
      <c r="D26" s="237"/>
      <c r="E26" s="237">
        <v>0</v>
      </c>
      <c r="F26" s="237"/>
      <c r="G26" s="236">
        <v>0</v>
      </c>
      <c r="H26" s="236"/>
      <c r="I26" s="237">
        <v>0</v>
      </c>
      <c r="J26" s="237"/>
      <c r="K26" s="243" t="s">
        <v>108</v>
      </c>
      <c r="L26" s="237"/>
      <c r="M26" s="236">
        <v>0</v>
      </c>
      <c r="N26" s="236"/>
      <c r="O26" s="237">
        <v>0</v>
      </c>
      <c r="P26" s="236"/>
      <c r="Q26" s="236">
        <v>558285976</v>
      </c>
      <c r="R26" s="236"/>
      <c r="S26" s="237">
        <v>558285976</v>
      </c>
      <c r="T26" s="237"/>
      <c r="U26" s="243">
        <v>2.0050174567181995E-5</v>
      </c>
      <c r="W26" s="101"/>
      <c r="X26" s="99"/>
      <c r="Y26" s="102"/>
      <c r="Z26" s="101"/>
      <c r="AA26" s="101"/>
    </row>
    <row r="27" spans="1:27" ht="23.25" customHeight="1" x14ac:dyDescent="0.55000000000000004">
      <c r="A27" s="141" t="s">
        <v>319</v>
      </c>
      <c r="C27" s="236">
        <v>0</v>
      </c>
      <c r="D27" s="237"/>
      <c r="E27" s="237">
        <v>0</v>
      </c>
      <c r="F27" s="236"/>
      <c r="G27" s="236">
        <v>0</v>
      </c>
      <c r="H27" s="236"/>
      <c r="I27" s="237">
        <v>0</v>
      </c>
      <c r="J27" s="237"/>
      <c r="K27" s="243" t="s">
        <v>108</v>
      </c>
      <c r="L27" s="237"/>
      <c r="M27" s="236">
        <v>0</v>
      </c>
      <c r="N27" s="236"/>
      <c r="O27" s="237">
        <v>0</v>
      </c>
      <c r="P27" s="236"/>
      <c r="Q27" s="236">
        <v>0</v>
      </c>
      <c r="R27" s="236"/>
      <c r="S27" s="237">
        <v>0</v>
      </c>
      <c r="T27" s="237"/>
      <c r="U27" s="243">
        <v>0</v>
      </c>
      <c r="W27" s="101"/>
      <c r="X27" s="99"/>
      <c r="Y27" s="102"/>
      <c r="Z27" s="101"/>
      <c r="AA27" s="101"/>
    </row>
    <row r="28" spans="1:27" ht="23.25" customHeight="1" x14ac:dyDescent="0.55000000000000004">
      <c r="A28" s="141" t="s">
        <v>145</v>
      </c>
      <c r="C28" s="236">
        <v>0</v>
      </c>
      <c r="D28" s="237"/>
      <c r="E28" s="237">
        <v>0</v>
      </c>
      <c r="F28" s="236"/>
      <c r="G28" s="236">
        <v>0</v>
      </c>
      <c r="H28" s="236"/>
      <c r="I28" s="237">
        <v>0</v>
      </c>
      <c r="J28" s="237"/>
      <c r="K28" s="243" t="s">
        <v>108</v>
      </c>
      <c r="L28" s="237"/>
      <c r="M28" s="236">
        <v>0</v>
      </c>
      <c r="N28" s="236"/>
      <c r="O28" s="237">
        <v>0</v>
      </c>
      <c r="P28" s="236"/>
      <c r="Q28" s="236">
        <v>-38199</v>
      </c>
      <c r="R28" s="236"/>
      <c r="S28" s="237">
        <v>-38199</v>
      </c>
      <c r="T28" s="237"/>
      <c r="U28" s="243">
        <v>-1.3718714981509494E-9</v>
      </c>
      <c r="W28" s="101"/>
      <c r="X28" s="99"/>
      <c r="Y28" s="102"/>
      <c r="Z28" s="101"/>
      <c r="AA28" s="101"/>
    </row>
    <row r="29" spans="1:27" ht="23.25" customHeight="1" x14ac:dyDescent="0.55000000000000004">
      <c r="A29" s="141" t="s">
        <v>167</v>
      </c>
      <c r="C29" s="236">
        <v>0</v>
      </c>
      <c r="D29" s="237"/>
      <c r="E29" s="237">
        <v>0</v>
      </c>
      <c r="F29" s="236"/>
      <c r="G29" s="236">
        <v>0</v>
      </c>
      <c r="H29" s="236"/>
      <c r="I29" s="237">
        <v>0</v>
      </c>
      <c r="J29" s="237"/>
      <c r="K29" s="243" t="s">
        <v>108</v>
      </c>
      <c r="L29" s="237"/>
      <c r="M29" s="236">
        <v>0</v>
      </c>
      <c r="N29" s="236"/>
      <c r="O29" s="237">
        <v>0</v>
      </c>
      <c r="P29" s="236"/>
      <c r="Q29" s="236">
        <v>21114016146</v>
      </c>
      <c r="R29" s="236"/>
      <c r="S29" s="237">
        <v>21114016146</v>
      </c>
      <c r="T29" s="237"/>
      <c r="U29" s="243">
        <v>7.5828469232692888E-4</v>
      </c>
      <c r="W29" s="101"/>
      <c r="X29" s="99"/>
      <c r="Y29" s="102"/>
      <c r="Z29" s="101"/>
      <c r="AA29" s="101"/>
    </row>
    <row r="30" spans="1:27" ht="23.25" customHeight="1" x14ac:dyDescent="0.55000000000000004">
      <c r="A30" s="141" t="s">
        <v>152</v>
      </c>
      <c r="C30" s="236">
        <v>0</v>
      </c>
      <c r="D30" s="237"/>
      <c r="E30" s="237">
        <v>42810661089</v>
      </c>
      <c r="F30" s="236"/>
      <c r="G30" s="236">
        <v>0</v>
      </c>
      <c r="H30" s="236"/>
      <c r="I30" s="237">
        <v>42810661089</v>
      </c>
      <c r="J30" s="237"/>
      <c r="K30" s="243" t="s">
        <v>472</v>
      </c>
      <c r="L30" s="237"/>
      <c r="M30" s="236">
        <v>0</v>
      </c>
      <c r="N30" s="236"/>
      <c r="O30" s="237">
        <v>-38866174757</v>
      </c>
      <c r="P30" s="236"/>
      <c r="Q30" s="236">
        <v>96039257038</v>
      </c>
      <c r="R30" s="236"/>
      <c r="S30" s="237">
        <v>57173082281</v>
      </c>
      <c r="T30" s="237"/>
      <c r="U30" s="243">
        <v>2.0533030195225782E-3</v>
      </c>
      <c r="W30" s="101"/>
      <c r="X30" s="99"/>
      <c r="Y30" s="102"/>
      <c r="Z30" s="101"/>
      <c r="AA30" s="101"/>
    </row>
    <row r="31" spans="1:27" ht="23.25" customHeight="1" x14ac:dyDescent="0.55000000000000004">
      <c r="A31" s="141" t="s">
        <v>155</v>
      </c>
      <c r="C31" s="236">
        <v>0</v>
      </c>
      <c r="D31" s="237"/>
      <c r="E31" s="237">
        <v>36830394400</v>
      </c>
      <c r="F31" s="236"/>
      <c r="G31" s="236">
        <v>0</v>
      </c>
      <c r="H31" s="236"/>
      <c r="I31" s="237">
        <v>36830394400</v>
      </c>
      <c r="J31" s="237"/>
      <c r="K31" s="243" t="s">
        <v>473</v>
      </c>
      <c r="L31" s="237"/>
      <c r="M31" s="236">
        <v>0</v>
      </c>
      <c r="N31" s="236"/>
      <c r="O31" s="237">
        <v>-25927951019</v>
      </c>
      <c r="P31" s="236"/>
      <c r="Q31" s="236">
        <v>5785001927</v>
      </c>
      <c r="R31" s="236"/>
      <c r="S31" s="237">
        <v>-20142949092</v>
      </c>
      <c r="T31" s="237"/>
      <c r="U31" s="243">
        <v>-7.2340997795807081E-4</v>
      </c>
      <c r="W31" s="101"/>
      <c r="X31" s="99"/>
      <c r="Y31" s="102"/>
      <c r="Z31" s="101"/>
      <c r="AA31" s="101"/>
    </row>
    <row r="32" spans="1:27" ht="23.25" customHeight="1" x14ac:dyDescent="0.55000000000000004">
      <c r="A32" s="141" t="s">
        <v>154</v>
      </c>
      <c r="C32" s="236">
        <v>0</v>
      </c>
      <c r="D32" s="237"/>
      <c r="E32" s="237">
        <v>0</v>
      </c>
      <c r="F32" s="236"/>
      <c r="G32" s="236">
        <v>0</v>
      </c>
      <c r="H32" s="236"/>
      <c r="I32" s="237">
        <v>0</v>
      </c>
      <c r="J32" s="237"/>
      <c r="K32" s="243" t="s">
        <v>108</v>
      </c>
      <c r="L32" s="237"/>
      <c r="M32" s="236">
        <v>0</v>
      </c>
      <c r="N32" s="236"/>
      <c r="O32" s="237">
        <v>0</v>
      </c>
      <c r="P32" s="236"/>
      <c r="Q32" s="236">
        <v>10906791936</v>
      </c>
      <c r="R32" s="236"/>
      <c r="S32" s="237">
        <v>10906791936</v>
      </c>
      <c r="T32" s="237"/>
      <c r="U32" s="243">
        <v>3.9170441616955979E-4</v>
      </c>
      <c r="W32" s="101"/>
      <c r="X32" s="99"/>
      <c r="Y32" s="102"/>
      <c r="Z32" s="101"/>
      <c r="AA32" s="101"/>
    </row>
    <row r="33" spans="1:27" ht="23.25" customHeight="1" x14ac:dyDescent="0.55000000000000004">
      <c r="A33" s="141" t="s">
        <v>317</v>
      </c>
      <c r="C33" s="236">
        <v>0</v>
      </c>
      <c r="D33" s="237"/>
      <c r="E33" s="237">
        <v>0</v>
      </c>
      <c r="F33" s="236"/>
      <c r="G33" s="236">
        <v>0</v>
      </c>
      <c r="H33" s="236"/>
      <c r="I33" s="237">
        <v>0</v>
      </c>
      <c r="J33" s="237"/>
      <c r="K33" s="243" t="s">
        <v>108</v>
      </c>
      <c r="L33" s="237"/>
      <c r="M33" s="236">
        <v>0</v>
      </c>
      <c r="N33" s="236"/>
      <c r="O33" s="237">
        <v>0</v>
      </c>
      <c r="P33" s="236"/>
      <c r="Q33" s="236">
        <v>4270009184</v>
      </c>
      <c r="R33" s="236"/>
      <c r="S33" s="237">
        <v>4270009184</v>
      </c>
      <c r="T33" s="237"/>
      <c r="U33" s="243">
        <v>1.5335228399624055E-4</v>
      </c>
      <c r="W33" s="101"/>
      <c r="X33" s="99"/>
      <c r="Y33" s="102"/>
      <c r="Z33" s="101"/>
      <c r="AA33" s="101"/>
    </row>
    <row r="34" spans="1:27" ht="23.25" customHeight="1" x14ac:dyDescent="0.55000000000000004">
      <c r="A34" s="141" t="s">
        <v>149</v>
      </c>
      <c r="C34" s="236">
        <v>0</v>
      </c>
      <c r="D34" s="237"/>
      <c r="E34" s="237">
        <v>7073989367</v>
      </c>
      <c r="F34" s="236"/>
      <c r="G34" s="236">
        <v>0</v>
      </c>
      <c r="H34" s="236"/>
      <c r="I34" s="237">
        <v>7073989367</v>
      </c>
      <c r="J34" s="237"/>
      <c r="K34" s="243" t="s">
        <v>474</v>
      </c>
      <c r="L34" s="237"/>
      <c r="M34" s="236">
        <v>0</v>
      </c>
      <c r="N34" s="236"/>
      <c r="O34" s="237">
        <v>-55234979471</v>
      </c>
      <c r="P34" s="236"/>
      <c r="Q34" s="236">
        <v>44411901</v>
      </c>
      <c r="R34" s="236"/>
      <c r="S34" s="237">
        <v>-55190567570</v>
      </c>
      <c r="T34" s="237"/>
      <c r="U34" s="243">
        <v>-1.9821033696185006E-3</v>
      </c>
      <c r="W34" s="101"/>
      <c r="X34" s="99"/>
      <c r="Y34" s="102"/>
      <c r="Z34" s="101"/>
      <c r="AA34" s="101"/>
    </row>
    <row r="35" spans="1:27" ht="23.25" customHeight="1" x14ac:dyDescent="0.55000000000000004">
      <c r="A35" s="141" t="s">
        <v>301</v>
      </c>
      <c r="C35" s="236">
        <v>0</v>
      </c>
      <c r="D35" s="237"/>
      <c r="E35" s="237">
        <v>0</v>
      </c>
      <c r="F35" s="236"/>
      <c r="G35" s="236">
        <v>0</v>
      </c>
      <c r="H35" s="236"/>
      <c r="I35" s="237">
        <v>0</v>
      </c>
      <c r="J35" s="237"/>
      <c r="K35" s="243" t="s">
        <v>108</v>
      </c>
      <c r="L35" s="237"/>
      <c r="M35" s="236">
        <v>0</v>
      </c>
      <c r="N35" s="236"/>
      <c r="O35" s="237">
        <v>0</v>
      </c>
      <c r="P35" s="236"/>
      <c r="Q35" s="236">
        <v>0</v>
      </c>
      <c r="R35" s="236"/>
      <c r="S35" s="237">
        <v>0</v>
      </c>
      <c r="T35" s="237"/>
      <c r="U35" s="243">
        <v>0</v>
      </c>
      <c r="W35" s="101"/>
      <c r="X35" s="99"/>
      <c r="Y35" s="102"/>
      <c r="Z35" s="101"/>
      <c r="AA35" s="101"/>
    </row>
    <row r="36" spans="1:27" ht="24" x14ac:dyDescent="0.6">
      <c r="A36" s="177" t="s">
        <v>60</v>
      </c>
      <c r="B36" s="128"/>
      <c r="C36" s="123"/>
      <c r="D36" s="123"/>
      <c r="E36" s="244">
        <f>SUM(E7:E34)</f>
        <v>94645794660</v>
      </c>
      <c r="F36" s="171">
        <v>0</v>
      </c>
      <c r="G36" s="244">
        <f t="shared" ref="G36:U36" si="0">SUM(G7:G34)</f>
        <v>67607004720</v>
      </c>
      <c r="H36" s="171">
        <f t="shared" si="0"/>
        <v>0</v>
      </c>
      <c r="I36" s="244">
        <f t="shared" si="0"/>
        <v>162252799380</v>
      </c>
      <c r="J36" s="244">
        <f t="shared" si="0"/>
        <v>0</v>
      </c>
      <c r="K36" s="245">
        <f t="shared" si="0"/>
        <v>0</v>
      </c>
      <c r="L36" s="171">
        <f t="shared" si="0"/>
        <v>0</v>
      </c>
      <c r="M36" s="244">
        <f t="shared" si="0"/>
        <v>26707522472</v>
      </c>
      <c r="N36" s="171">
        <f t="shared" si="0"/>
        <v>0</v>
      </c>
      <c r="O36" s="244">
        <f t="shared" si="0"/>
        <v>-141900595766</v>
      </c>
      <c r="P36" s="171">
        <f t="shared" si="0"/>
        <v>0</v>
      </c>
      <c r="Q36" s="244">
        <f t="shared" si="0"/>
        <v>228949722843</v>
      </c>
      <c r="R36" s="246">
        <f t="shared" si="0"/>
        <v>0</v>
      </c>
      <c r="S36" s="244">
        <f t="shared" si="0"/>
        <v>113756649549</v>
      </c>
      <c r="T36" s="128">
        <f t="shared" si="0"/>
        <v>0</v>
      </c>
      <c r="U36" s="245">
        <v>4.0854343108829849E-3</v>
      </c>
      <c r="W36" s="101"/>
      <c r="X36" s="99"/>
      <c r="Y36" s="102"/>
      <c r="Z36" s="101"/>
      <c r="AA36" s="101"/>
    </row>
    <row r="37" spans="1:27" ht="24" x14ac:dyDescent="0.55000000000000004">
      <c r="A37" s="303" t="s">
        <v>136</v>
      </c>
      <c r="B37" s="303"/>
      <c r="C37" s="303"/>
      <c r="D37" s="303"/>
      <c r="E37" s="303"/>
      <c r="F37" s="303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303"/>
      <c r="R37" s="303"/>
      <c r="S37" s="303"/>
      <c r="T37" s="303"/>
      <c r="U37" s="303"/>
    </row>
    <row r="38" spans="1:27" ht="24" x14ac:dyDescent="0.55000000000000004">
      <c r="A38" s="303" t="s">
        <v>367</v>
      </c>
      <c r="B38" s="303"/>
      <c r="C38" s="303"/>
      <c r="D38" s="303"/>
      <c r="E38" s="303"/>
      <c r="F38" s="303"/>
      <c r="G38" s="303"/>
      <c r="H38" s="303"/>
      <c r="I38" s="303"/>
      <c r="J38" s="303"/>
      <c r="K38" s="303"/>
      <c r="L38" s="303"/>
      <c r="M38" s="303"/>
      <c r="N38" s="303"/>
      <c r="O38" s="303"/>
      <c r="P38" s="303"/>
      <c r="Q38" s="303"/>
      <c r="R38" s="303"/>
      <c r="S38" s="303"/>
      <c r="T38" s="303"/>
      <c r="U38" s="303"/>
      <c r="W38" s="97"/>
    </row>
    <row r="39" spans="1:27" ht="24" x14ac:dyDescent="0.55000000000000004">
      <c r="A39" s="303" t="str">
        <f t="shared" ref="A39" si="1">$A$3</f>
        <v>برای ماه منتهی به 1401/09/30</v>
      </c>
      <c r="B39" s="303"/>
      <c r="C39" s="303"/>
      <c r="D39" s="303"/>
      <c r="E39" s="303"/>
      <c r="F39" s="303"/>
      <c r="G39" s="303"/>
      <c r="H39" s="303"/>
      <c r="I39" s="303"/>
      <c r="J39" s="303"/>
      <c r="K39" s="303"/>
      <c r="L39" s="303"/>
      <c r="M39" s="303"/>
      <c r="N39" s="303"/>
      <c r="O39" s="303"/>
      <c r="P39" s="303"/>
      <c r="Q39" s="303"/>
      <c r="R39" s="303"/>
      <c r="S39" s="303"/>
      <c r="T39" s="303"/>
      <c r="U39" s="303"/>
    </row>
    <row r="40" spans="1:27" ht="24" x14ac:dyDescent="0.55000000000000004">
      <c r="A40" s="155"/>
      <c r="C40" s="40"/>
      <c r="D40" s="129"/>
      <c r="E40" s="40"/>
      <c r="F40" s="40"/>
      <c r="G40" s="40"/>
      <c r="H40" s="40"/>
      <c r="I40" s="40"/>
      <c r="J40" s="129"/>
      <c r="K40" s="130"/>
      <c r="L40" s="129"/>
      <c r="M40" s="40"/>
      <c r="N40" s="40"/>
      <c r="O40" s="40"/>
      <c r="P40" s="40"/>
      <c r="Q40" s="40"/>
      <c r="R40" s="40"/>
      <c r="S40" s="40"/>
      <c r="T40" s="129"/>
      <c r="U40" s="130"/>
      <c r="W40" s="101"/>
      <c r="X40" s="99"/>
      <c r="Y40" s="102"/>
      <c r="Z40" s="101"/>
      <c r="AA40" s="101"/>
    </row>
    <row r="41" spans="1:27" ht="24" x14ac:dyDescent="0.55000000000000004">
      <c r="A41" s="155" t="s">
        <v>267</v>
      </c>
      <c r="C41" s="211"/>
      <c r="D41" s="211"/>
      <c r="E41" s="247">
        <f t="shared" ref="E41:N41" si="2">E36</f>
        <v>94645794660</v>
      </c>
      <c r="F41" s="247">
        <f t="shared" si="2"/>
        <v>0</v>
      </c>
      <c r="G41" s="247">
        <f t="shared" si="2"/>
        <v>67607004720</v>
      </c>
      <c r="H41" s="247">
        <f t="shared" si="2"/>
        <v>0</v>
      </c>
      <c r="I41" s="247">
        <f t="shared" si="2"/>
        <v>162252799380</v>
      </c>
      <c r="J41" s="237">
        <f t="shared" si="2"/>
        <v>0</v>
      </c>
      <c r="K41" s="243">
        <f t="shared" si="2"/>
        <v>0</v>
      </c>
      <c r="L41" s="237">
        <f t="shared" si="2"/>
        <v>0</v>
      </c>
      <c r="M41" s="248">
        <f t="shared" si="2"/>
        <v>26707522472</v>
      </c>
      <c r="N41" s="236">
        <f t="shared" si="2"/>
        <v>0</v>
      </c>
      <c r="O41" s="248">
        <f>O36</f>
        <v>-141900595766</v>
      </c>
      <c r="P41" s="236">
        <f t="shared" ref="P41:R41" si="3">P36</f>
        <v>0</v>
      </c>
      <c r="Q41" s="248">
        <f t="shared" si="3"/>
        <v>228949722843</v>
      </c>
      <c r="R41" s="236">
        <f t="shared" si="3"/>
        <v>0</v>
      </c>
      <c r="S41" s="248">
        <f>S36</f>
        <v>113756649549</v>
      </c>
      <c r="T41" s="237">
        <f t="shared" ref="T41:U41" si="4">T36</f>
        <v>0</v>
      </c>
      <c r="U41" s="243">
        <v>4.0854343108829849E-3</v>
      </c>
      <c r="W41" s="101"/>
      <c r="X41" s="99"/>
      <c r="Y41" s="102"/>
      <c r="Z41" s="101"/>
      <c r="AA41" s="101"/>
    </row>
    <row r="42" spans="1:27" x14ac:dyDescent="0.55000000000000004">
      <c r="A42" s="141" t="s">
        <v>147</v>
      </c>
      <c r="C42" s="236">
        <v>0</v>
      </c>
      <c r="D42" s="237"/>
      <c r="E42" s="237">
        <v>0</v>
      </c>
      <c r="F42" s="236"/>
      <c r="G42" s="236">
        <v>0</v>
      </c>
      <c r="H42" s="236"/>
      <c r="I42" s="237">
        <v>0</v>
      </c>
      <c r="J42" s="237"/>
      <c r="K42" s="243" t="s">
        <v>108</v>
      </c>
      <c r="L42" s="237"/>
      <c r="M42" s="236">
        <v>0</v>
      </c>
      <c r="N42" s="236"/>
      <c r="O42" s="237">
        <v>0</v>
      </c>
      <c r="P42" s="236"/>
      <c r="Q42" s="236">
        <v>12682165456</v>
      </c>
      <c r="R42" s="236"/>
      <c r="S42" s="237">
        <v>12682165456</v>
      </c>
      <c r="T42" s="237"/>
      <c r="U42" s="243">
        <v>4.5546483740205079E-4</v>
      </c>
      <c r="W42" s="101"/>
      <c r="X42" s="99"/>
      <c r="Y42" s="102"/>
      <c r="Z42" s="101"/>
      <c r="AA42" s="101"/>
    </row>
    <row r="43" spans="1:27" x14ac:dyDescent="0.55000000000000004">
      <c r="A43" s="141" t="s">
        <v>157</v>
      </c>
      <c r="C43" s="236">
        <v>0</v>
      </c>
      <c r="D43" s="237"/>
      <c r="E43" s="236">
        <v>4858193368</v>
      </c>
      <c r="F43" s="236"/>
      <c r="G43" s="236">
        <v>0</v>
      </c>
      <c r="H43" s="236"/>
      <c r="I43" s="237">
        <v>4858193368</v>
      </c>
      <c r="J43" s="237"/>
      <c r="K43" s="243" t="s">
        <v>115</v>
      </c>
      <c r="L43" s="237"/>
      <c r="M43" s="236">
        <v>1200000000</v>
      </c>
      <c r="N43" s="236"/>
      <c r="O43" s="237">
        <v>-9663251207</v>
      </c>
      <c r="P43" s="236"/>
      <c r="Q43" s="236">
        <v>0</v>
      </c>
      <c r="R43" s="236"/>
      <c r="S43" s="237">
        <v>-8463251207</v>
      </c>
      <c r="T43" s="237"/>
      <c r="U43" s="243">
        <v>-3.0394756701942251E-4</v>
      </c>
      <c r="W43" s="101"/>
      <c r="X43" s="99"/>
      <c r="Y43" s="102"/>
      <c r="Z43" s="101"/>
      <c r="AA43" s="101"/>
    </row>
    <row r="44" spans="1:27" x14ac:dyDescent="0.55000000000000004">
      <c r="A44" s="141" t="s">
        <v>169</v>
      </c>
      <c r="C44" s="236">
        <v>0</v>
      </c>
      <c r="D44" s="237"/>
      <c r="E44" s="237">
        <v>19383975000</v>
      </c>
      <c r="F44" s="236"/>
      <c r="G44" s="236">
        <v>0</v>
      </c>
      <c r="H44" s="236"/>
      <c r="I44" s="237">
        <v>19383975000</v>
      </c>
      <c r="J44" s="237"/>
      <c r="K44" s="243" t="s">
        <v>477</v>
      </c>
      <c r="L44" s="237"/>
      <c r="M44" s="236">
        <v>9848019126</v>
      </c>
      <c r="N44" s="236"/>
      <c r="O44" s="237">
        <v>177562181250</v>
      </c>
      <c r="P44" s="236"/>
      <c r="Q44" s="236">
        <v>0</v>
      </c>
      <c r="R44" s="236"/>
      <c r="S44" s="237">
        <v>187410200376</v>
      </c>
      <c r="T44" s="237"/>
      <c r="U44" s="243">
        <v>6.7306136903739038E-3</v>
      </c>
      <c r="W44" s="101"/>
      <c r="X44" s="99"/>
      <c r="Y44" s="102"/>
      <c r="Z44" s="101"/>
      <c r="AA44" s="101"/>
    </row>
    <row r="45" spans="1:27" x14ac:dyDescent="0.55000000000000004">
      <c r="A45" s="141" t="s">
        <v>137</v>
      </c>
      <c r="C45" s="236">
        <v>0</v>
      </c>
      <c r="D45" s="237"/>
      <c r="E45" s="237">
        <v>8416820160</v>
      </c>
      <c r="F45" s="236"/>
      <c r="G45" s="236">
        <v>0</v>
      </c>
      <c r="H45" s="236"/>
      <c r="I45" s="237">
        <v>8416820160</v>
      </c>
      <c r="J45" s="237"/>
      <c r="K45" s="243" t="s">
        <v>478</v>
      </c>
      <c r="L45" s="237"/>
      <c r="M45" s="236">
        <v>1360800000</v>
      </c>
      <c r="N45" s="236"/>
      <c r="O45" s="237">
        <v>-14536191960</v>
      </c>
      <c r="P45" s="236"/>
      <c r="Q45" s="236">
        <v>0</v>
      </c>
      <c r="R45" s="236"/>
      <c r="S45" s="237">
        <v>-13175391960</v>
      </c>
      <c r="T45" s="237"/>
      <c r="U45" s="243">
        <v>-4.7317847867460336E-4</v>
      </c>
      <c r="W45" s="101"/>
      <c r="X45" s="99"/>
      <c r="Y45" s="102"/>
      <c r="Z45" s="101"/>
      <c r="AA45" s="101"/>
    </row>
    <row r="46" spans="1:27" x14ac:dyDescent="0.55000000000000004">
      <c r="A46" s="141" t="s">
        <v>318</v>
      </c>
      <c r="C46" s="236">
        <v>0</v>
      </c>
      <c r="D46" s="237"/>
      <c r="E46" s="237">
        <v>67965664</v>
      </c>
      <c r="F46" s="236"/>
      <c r="G46" s="236">
        <v>0</v>
      </c>
      <c r="H46" s="236"/>
      <c r="I46" s="237">
        <v>67965664</v>
      </c>
      <c r="J46" s="237"/>
      <c r="K46" s="243" t="s">
        <v>114</v>
      </c>
      <c r="L46" s="237"/>
      <c r="M46" s="236">
        <v>598259200</v>
      </c>
      <c r="N46" s="236"/>
      <c r="O46" s="237">
        <v>-936355238</v>
      </c>
      <c r="P46" s="236"/>
      <c r="Q46" s="236">
        <v>0</v>
      </c>
      <c r="R46" s="236"/>
      <c r="S46" s="237">
        <v>-338096038</v>
      </c>
      <c r="T46" s="237"/>
      <c r="U46" s="243">
        <v>-1.2142315719520414E-5</v>
      </c>
      <c r="W46" s="101"/>
      <c r="X46" s="99"/>
      <c r="Y46" s="102"/>
      <c r="Z46" s="101"/>
      <c r="AA46" s="101"/>
    </row>
    <row r="47" spans="1:27" x14ac:dyDescent="0.55000000000000004">
      <c r="A47" s="141" t="s">
        <v>141</v>
      </c>
      <c r="C47" s="236">
        <v>0</v>
      </c>
      <c r="D47" s="237"/>
      <c r="E47" s="237">
        <v>-6548511295</v>
      </c>
      <c r="F47" s="236"/>
      <c r="G47" s="236">
        <v>0</v>
      </c>
      <c r="H47" s="236"/>
      <c r="I47" s="237">
        <v>-6548511295</v>
      </c>
      <c r="J47" s="237"/>
      <c r="K47" s="243" t="s">
        <v>479</v>
      </c>
      <c r="L47" s="237"/>
      <c r="M47" s="236">
        <v>39707366400</v>
      </c>
      <c r="N47" s="236"/>
      <c r="O47" s="237">
        <v>60215130283</v>
      </c>
      <c r="P47" s="236"/>
      <c r="Q47" s="236">
        <v>0</v>
      </c>
      <c r="R47" s="236"/>
      <c r="S47" s="237">
        <v>99922496683</v>
      </c>
      <c r="T47" s="237"/>
      <c r="U47" s="243">
        <v>3.5885972204374589E-3</v>
      </c>
      <c r="W47" s="101"/>
      <c r="X47" s="99"/>
      <c r="Y47" s="102"/>
      <c r="Z47" s="101"/>
      <c r="AA47" s="101"/>
    </row>
    <row r="48" spans="1:27" x14ac:dyDescent="0.55000000000000004">
      <c r="A48" s="141" t="s">
        <v>299</v>
      </c>
      <c r="C48" s="236">
        <v>0</v>
      </c>
      <c r="D48" s="237"/>
      <c r="E48" s="237">
        <v>3043403361</v>
      </c>
      <c r="F48" s="236"/>
      <c r="G48" s="236">
        <v>0</v>
      </c>
      <c r="H48" s="236"/>
      <c r="I48" s="237">
        <v>3043403361</v>
      </c>
      <c r="J48" s="237"/>
      <c r="K48" s="243" t="s">
        <v>480</v>
      </c>
      <c r="L48" s="237"/>
      <c r="M48" s="236">
        <v>21450000000</v>
      </c>
      <c r="N48" s="236"/>
      <c r="O48" s="237">
        <v>4318373505</v>
      </c>
      <c r="P48" s="236"/>
      <c r="Q48" s="236">
        <v>0</v>
      </c>
      <c r="R48" s="236"/>
      <c r="S48" s="237">
        <v>25768373505</v>
      </c>
      <c r="T48" s="237"/>
      <c r="U48" s="243">
        <v>9.2544038234554783E-4</v>
      </c>
      <c r="W48" s="101"/>
      <c r="X48" s="99"/>
      <c r="Y48" s="102"/>
      <c r="Z48" s="101"/>
      <c r="AA48" s="101"/>
    </row>
    <row r="49" spans="1:27" x14ac:dyDescent="0.55000000000000004">
      <c r="A49" s="141" t="s">
        <v>99</v>
      </c>
      <c r="C49" s="236">
        <v>0</v>
      </c>
      <c r="D49" s="237"/>
      <c r="E49" s="237">
        <v>16337635663</v>
      </c>
      <c r="F49" s="236"/>
      <c r="G49" s="236">
        <v>0</v>
      </c>
      <c r="H49" s="236"/>
      <c r="I49" s="237">
        <v>16337635663</v>
      </c>
      <c r="J49" s="237"/>
      <c r="K49" s="243" t="s">
        <v>481</v>
      </c>
      <c r="L49" s="237"/>
      <c r="M49" s="236">
        <v>26180000000</v>
      </c>
      <c r="N49" s="236"/>
      <c r="O49" s="237">
        <v>-15290607618</v>
      </c>
      <c r="P49" s="236"/>
      <c r="Q49" s="236">
        <v>0</v>
      </c>
      <c r="R49" s="236"/>
      <c r="S49" s="237">
        <v>10889392382</v>
      </c>
      <c r="T49" s="237"/>
      <c r="U49" s="243">
        <v>3.9107953195235154E-4</v>
      </c>
      <c r="W49" s="101"/>
      <c r="X49" s="99"/>
      <c r="Y49" s="102"/>
      <c r="Z49" s="101"/>
      <c r="AA49" s="101"/>
    </row>
    <row r="50" spans="1:27" x14ac:dyDescent="0.55000000000000004">
      <c r="A50" s="141" t="s">
        <v>158</v>
      </c>
      <c r="C50" s="236">
        <v>0</v>
      </c>
      <c r="D50" s="237"/>
      <c r="E50" s="237">
        <v>1144701260</v>
      </c>
      <c r="F50" s="236"/>
      <c r="G50" s="236">
        <v>0</v>
      </c>
      <c r="H50" s="236"/>
      <c r="I50" s="237">
        <v>1144701260</v>
      </c>
      <c r="J50" s="237"/>
      <c r="K50" s="243" t="s">
        <v>482</v>
      </c>
      <c r="L50" s="237"/>
      <c r="M50" s="236">
        <v>1931065800</v>
      </c>
      <c r="N50" s="236"/>
      <c r="O50" s="237">
        <v>3636627848</v>
      </c>
      <c r="P50" s="236"/>
      <c r="Q50" s="236">
        <v>0</v>
      </c>
      <c r="R50" s="236"/>
      <c r="S50" s="237">
        <v>5567693648</v>
      </c>
      <c r="T50" s="237"/>
      <c r="U50" s="243">
        <v>1.999570728586425E-4</v>
      </c>
      <c r="W50" s="101"/>
      <c r="X50" s="99"/>
      <c r="Y50" s="102"/>
      <c r="Z50" s="101"/>
      <c r="AA50" s="101"/>
    </row>
    <row r="51" spans="1:27" x14ac:dyDescent="0.55000000000000004">
      <c r="A51" s="141" t="s">
        <v>142</v>
      </c>
      <c r="C51" s="236">
        <v>0</v>
      </c>
      <c r="D51" s="237"/>
      <c r="E51" s="237">
        <v>4405536040</v>
      </c>
      <c r="F51" s="236"/>
      <c r="G51" s="236">
        <v>0</v>
      </c>
      <c r="H51" s="236"/>
      <c r="I51" s="237">
        <v>4405536040</v>
      </c>
      <c r="J51" s="237"/>
      <c r="K51" s="243" t="s">
        <v>483</v>
      </c>
      <c r="L51" s="237"/>
      <c r="M51" s="236">
        <v>5941323100</v>
      </c>
      <c r="N51" s="236"/>
      <c r="O51" s="237">
        <v>4602668083</v>
      </c>
      <c r="P51" s="236"/>
      <c r="Q51" s="236">
        <v>0</v>
      </c>
      <c r="R51" s="236"/>
      <c r="S51" s="237">
        <v>10543991183</v>
      </c>
      <c r="T51" s="237"/>
      <c r="U51" s="243">
        <v>3.7867486009352631E-4</v>
      </c>
      <c r="W51" s="101"/>
      <c r="X51" s="99"/>
      <c r="Y51" s="102"/>
      <c r="Z51" s="101"/>
      <c r="AA51" s="101"/>
    </row>
    <row r="52" spans="1:27" x14ac:dyDescent="0.55000000000000004">
      <c r="A52" s="141" t="s">
        <v>106</v>
      </c>
      <c r="C52" s="236">
        <v>0</v>
      </c>
      <c r="D52" s="237"/>
      <c r="E52" s="237">
        <v>-1077882659</v>
      </c>
      <c r="F52" s="236"/>
      <c r="G52" s="236">
        <v>0</v>
      </c>
      <c r="H52" s="236"/>
      <c r="I52" s="237">
        <v>-1077882659</v>
      </c>
      <c r="J52" s="237"/>
      <c r="K52" s="243" t="s">
        <v>484</v>
      </c>
      <c r="L52" s="237"/>
      <c r="M52" s="236">
        <v>29277028800</v>
      </c>
      <c r="N52" s="236"/>
      <c r="O52" s="237">
        <v>21428001997</v>
      </c>
      <c r="P52" s="236"/>
      <c r="Q52" s="236">
        <v>0</v>
      </c>
      <c r="R52" s="236"/>
      <c r="S52" s="237">
        <v>50705030797</v>
      </c>
      <c r="T52" s="237"/>
      <c r="U52" s="243">
        <v>1.8210106694748662E-3</v>
      </c>
      <c r="W52" s="101"/>
      <c r="X52" s="99"/>
      <c r="Y52" s="102"/>
      <c r="Z52" s="101"/>
      <c r="AA52" s="101"/>
    </row>
    <row r="53" spans="1:27" x14ac:dyDescent="0.55000000000000004">
      <c r="A53" s="141" t="s">
        <v>268</v>
      </c>
      <c r="C53" s="236">
        <v>0</v>
      </c>
      <c r="D53" s="237"/>
      <c r="E53" s="237">
        <v>-72013168370</v>
      </c>
      <c r="F53" s="236"/>
      <c r="G53" s="236">
        <v>0</v>
      </c>
      <c r="H53" s="236"/>
      <c r="I53" s="237">
        <v>-72013168370</v>
      </c>
      <c r="J53" s="237"/>
      <c r="K53" s="243" t="s">
        <v>485</v>
      </c>
      <c r="L53" s="237"/>
      <c r="M53" s="236">
        <v>3032527760</v>
      </c>
      <c r="N53" s="236"/>
      <c r="O53" s="237">
        <v>25002166917</v>
      </c>
      <c r="P53" s="236"/>
      <c r="Q53" s="236">
        <v>0</v>
      </c>
      <c r="R53" s="236"/>
      <c r="S53" s="237">
        <v>28034694677</v>
      </c>
      <c r="T53" s="237"/>
      <c r="U53" s="243">
        <v>1.0068326026006031E-3</v>
      </c>
      <c r="W53" s="101"/>
      <c r="X53" s="99"/>
      <c r="Y53" s="102"/>
      <c r="Z53" s="101"/>
      <c r="AA53" s="101"/>
    </row>
    <row r="54" spans="1:27" x14ac:dyDescent="0.55000000000000004">
      <c r="A54" s="141" t="s">
        <v>92</v>
      </c>
      <c r="C54" s="40">
        <v>0</v>
      </c>
      <c r="D54" s="129"/>
      <c r="E54" s="237">
        <v>904760988</v>
      </c>
      <c r="F54" s="236"/>
      <c r="G54" s="236">
        <v>0</v>
      </c>
      <c r="H54" s="236"/>
      <c r="I54" s="237">
        <v>904760988</v>
      </c>
      <c r="J54" s="237"/>
      <c r="K54" s="243" t="s">
        <v>486</v>
      </c>
      <c r="L54" s="237"/>
      <c r="M54" s="236">
        <v>1555364970</v>
      </c>
      <c r="N54" s="236"/>
      <c r="O54" s="237">
        <v>-492464840</v>
      </c>
      <c r="P54" s="236"/>
      <c r="Q54" s="236">
        <v>0</v>
      </c>
      <c r="R54" s="236"/>
      <c r="S54" s="237">
        <v>1062900130</v>
      </c>
      <c r="T54" s="237"/>
      <c r="U54" s="243">
        <v>3.8172789699414618E-5</v>
      </c>
      <c r="W54" s="101"/>
      <c r="X54" s="99"/>
      <c r="Y54" s="102"/>
      <c r="Z54" s="101"/>
      <c r="AA54" s="101"/>
    </row>
    <row r="55" spans="1:27" x14ac:dyDescent="0.55000000000000004">
      <c r="A55" s="141" t="s">
        <v>139</v>
      </c>
      <c r="C55" s="40">
        <v>0</v>
      </c>
      <c r="D55" s="129"/>
      <c r="E55" s="237">
        <v>4155129000</v>
      </c>
      <c r="F55" s="236"/>
      <c r="G55" s="236">
        <v>0</v>
      </c>
      <c r="H55" s="236"/>
      <c r="I55" s="237">
        <v>4155129000</v>
      </c>
      <c r="J55" s="237"/>
      <c r="K55" s="243" t="s">
        <v>487</v>
      </c>
      <c r="L55" s="237"/>
      <c r="M55" s="236">
        <v>13200000000</v>
      </c>
      <c r="N55" s="236"/>
      <c r="O55" s="237">
        <v>25914883500</v>
      </c>
      <c r="P55" s="236"/>
      <c r="Q55" s="236">
        <v>0</v>
      </c>
      <c r="R55" s="236"/>
      <c r="S55" s="237">
        <v>39114883500</v>
      </c>
      <c r="T55" s="237"/>
      <c r="U55" s="243">
        <v>1.4047643610341856E-3</v>
      </c>
      <c r="W55" s="101"/>
      <c r="X55" s="99"/>
      <c r="Y55" s="102"/>
      <c r="Z55" s="101"/>
      <c r="AA55" s="101"/>
    </row>
    <row r="56" spans="1:27" x14ac:dyDescent="0.55000000000000004">
      <c r="A56" s="141" t="s">
        <v>90</v>
      </c>
      <c r="C56" s="40">
        <v>0</v>
      </c>
      <c r="D56" s="129"/>
      <c r="E56" s="237">
        <v>4294296000</v>
      </c>
      <c r="F56" s="236"/>
      <c r="G56" s="236">
        <v>0</v>
      </c>
      <c r="H56" s="236"/>
      <c r="I56" s="237">
        <v>4294296000</v>
      </c>
      <c r="J56" s="237"/>
      <c r="K56" s="243" t="s">
        <v>488</v>
      </c>
      <c r="L56" s="237"/>
      <c r="M56" s="236">
        <v>800000000</v>
      </c>
      <c r="N56" s="236"/>
      <c r="O56" s="237">
        <v>-10760498136</v>
      </c>
      <c r="P56" s="236"/>
      <c r="Q56" s="236">
        <v>0</v>
      </c>
      <c r="R56" s="236"/>
      <c r="S56" s="237">
        <v>-9960498136</v>
      </c>
      <c r="T56" s="237"/>
      <c r="U56" s="243">
        <v>-3.5771940365360506E-4</v>
      </c>
      <c r="W56" s="101"/>
      <c r="X56" s="99"/>
      <c r="Y56" s="102"/>
      <c r="Z56" s="101"/>
      <c r="AA56" s="101"/>
    </row>
    <row r="57" spans="1:27" x14ac:dyDescent="0.55000000000000004">
      <c r="A57" s="141" t="s">
        <v>269</v>
      </c>
      <c r="C57" s="40">
        <v>0</v>
      </c>
      <c r="D57" s="129"/>
      <c r="E57" s="237">
        <v>1551105872</v>
      </c>
      <c r="F57" s="236"/>
      <c r="G57" s="236">
        <v>0</v>
      </c>
      <c r="H57" s="236"/>
      <c r="I57" s="237">
        <v>1551105872</v>
      </c>
      <c r="J57" s="237"/>
      <c r="K57" s="243" t="s">
        <v>489</v>
      </c>
      <c r="L57" s="237"/>
      <c r="M57" s="236">
        <v>0</v>
      </c>
      <c r="N57" s="236"/>
      <c r="O57" s="237">
        <v>-1992218445</v>
      </c>
      <c r="P57" s="236"/>
      <c r="Q57" s="236">
        <v>0</v>
      </c>
      <c r="R57" s="236"/>
      <c r="S57" s="237">
        <v>-1992218445</v>
      </c>
      <c r="T57" s="237"/>
      <c r="U57" s="243">
        <v>-7.1548147930210345E-5</v>
      </c>
      <c r="W57" s="101"/>
      <c r="X57" s="99"/>
      <c r="Y57" s="102"/>
      <c r="Z57" s="101"/>
      <c r="AA57" s="101"/>
    </row>
    <row r="58" spans="1:27" x14ac:dyDescent="0.55000000000000004">
      <c r="A58" s="141" t="s">
        <v>148</v>
      </c>
      <c r="C58" s="40">
        <v>0</v>
      </c>
      <c r="D58" s="129"/>
      <c r="E58" s="237">
        <v>-3274418444</v>
      </c>
      <c r="F58" s="236"/>
      <c r="G58" s="236">
        <v>0</v>
      </c>
      <c r="H58" s="236"/>
      <c r="I58" s="237">
        <v>-3274418444</v>
      </c>
      <c r="J58" s="237"/>
      <c r="K58" s="243" t="s">
        <v>490</v>
      </c>
      <c r="L58" s="237"/>
      <c r="M58" s="236">
        <v>0</v>
      </c>
      <c r="N58" s="236"/>
      <c r="O58" s="237">
        <v>-80396616617</v>
      </c>
      <c r="P58" s="236"/>
      <c r="Q58" s="236">
        <v>0</v>
      </c>
      <c r="R58" s="236"/>
      <c r="S58" s="237">
        <v>-80396616617</v>
      </c>
      <c r="T58" s="237"/>
      <c r="U58" s="243">
        <v>-2.8873485401353779E-3</v>
      </c>
      <c r="W58" s="101"/>
      <c r="X58" s="99"/>
      <c r="Y58" s="102"/>
      <c r="Z58" s="101"/>
      <c r="AA58" s="101"/>
    </row>
    <row r="59" spans="1:27" x14ac:dyDescent="0.55000000000000004">
      <c r="A59" s="141" t="s">
        <v>150</v>
      </c>
      <c r="C59" s="40">
        <v>0</v>
      </c>
      <c r="D59" s="129"/>
      <c r="E59" s="237">
        <v>-2218563836</v>
      </c>
      <c r="F59" s="236"/>
      <c r="G59" s="236">
        <v>0</v>
      </c>
      <c r="H59" s="236"/>
      <c r="I59" s="237">
        <v>-2218563836</v>
      </c>
      <c r="J59" s="237"/>
      <c r="K59" s="243" t="s">
        <v>491</v>
      </c>
      <c r="L59" s="237"/>
      <c r="M59" s="236">
        <v>0</v>
      </c>
      <c r="N59" s="236"/>
      <c r="O59" s="237">
        <v>-54150071673</v>
      </c>
      <c r="P59" s="236"/>
      <c r="Q59" s="236">
        <v>0</v>
      </c>
      <c r="R59" s="236"/>
      <c r="S59" s="237">
        <v>-54150071673</v>
      </c>
      <c r="T59" s="237"/>
      <c r="U59" s="243">
        <v>-1.944735201209974E-3</v>
      </c>
      <c r="W59" s="101"/>
      <c r="X59" s="99"/>
      <c r="Y59" s="102"/>
      <c r="Z59" s="101"/>
      <c r="AA59" s="101"/>
    </row>
    <row r="60" spans="1:27" x14ac:dyDescent="0.55000000000000004">
      <c r="A60" s="141" t="s">
        <v>151</v>
      </c>
      <c r="C60" s="40">
        <v>0</v>
      </c>
      <c r="D60" s="129"/>
      <c r="E60" s="237">
        <v>478305082</v>
      </c>
      <c r="F60" s="236"/>
      <c r="G60" s="236">
        <v>0</v>
      </c>
      <c r="H60" s="236"/>
      <c r="I60" s="237">
        <v>478305082</v>
      </c>
      <c r="J60" s="237"/>
      <c r="K60" s="243" t="s">
        <v>116</v>
      </c>
      <c r="L60" s="237"/>
      <c r="M60" s="236">
        <v>0</v>
      </c>
      <c r="N60" s="236"/>
      <c r="O60" s="237">
        <v>-5360334023</v>
      </c>
      <c r="P60" s="236"/>
      <c r="Q60" s="236">
        <v>0</v>
      </c>
      <c r="R60" s="236"/>
      <c r="S60" s="237">
        <v>-5360334023</v>
      </c>
      <c r="T60" s="237"/>
      <c r="U60" s="243">
        <v>-1.9250999939062583E-4</v>
      </c>
      <c r="W60" s="101"/>
      <c r="X60" s="99"/>
      <c r="Y60" s="102"/>
      <c r="Z60" s="101"/>
      <c r="AA60" s="101"/>
    </row>
    <row r="61" spans="1:27" x14ac:dyDescent="0.55000000000000004">
      <c r="A61" s="141" t="s">
        <v>153</v>
      </c>
      <c r="C61" s="40">
        <v>0</v>
      </c>
      <c r="D61" s="129"/>
      <c r="E61" s="237">
        <v>16969825874</v>
      </c>
      <c r="F61" s="236"/>
      <c r="G61" s="236">
        <v>0</v>
      </c>
      <c r="H61" s="236"/>
      <c r="I61" s="237">
        <v>16969825874</v>
      </c>
      <c r="J61" s="237"/>
      <c r="K61" s="243" t="s">
        <v>492</v>
      </c>
      <c r="L61" s="237"/>
      <c r="M61" s="236">
        <v>0</v>
      </c>
      <c r="N61" s="236"/>
      <c r="O61" s="237">
        <v>-48129600942</v>
      </c>
      <c r="P61" s="236"/>
      <c r="Q61" s="236">
        <v>0</v>
      </c>
      <c r="R61" s="236"/>
      <c r="S61" s="237">
        <v>-48129600942</v>
      </c>
      <c r="T61" s="237"/>
      <c r="U61" s="243">
        <v>-1.728517179761483E-3</v>
      </c>
      <c r="W61" s="101"/>
      <c r="X61" s="99"/>
      <c r="Y61" s="102"/>
      <c r="Z61" s="101"/>
      <c r="AA61" s="101"/>
    </row>
    <row r="62" spans="1:27" x14ac:dyDescent="0.55000000000000004">
      <c r="A62" s="141" t="s">
        <v>140</v>
      </c>
      <c r="C62" s="40">
        <v>0</v>
      </c>
      <c r="D62" s="129"/>
      <c r="E62" s="237">
        <v>0</v>
      </c>
      <c r="F62" s="236"/>
      <c r="G62" s="236">
        <v>0</v>
      </c>
      <c r="H62" s="236"/>
      <c r="I62" s="237">
        <v>0</v>
      </c>
      <c r="J62" s="237"/>
      <c r="K62" s="243" t="s">
        <v>108</v>
      </c>
      <c r="L62" s="237"/>
      <c r="M62" s="236">
        <v>0</v>
      </c>
      <c r="N62" s="236"/>
      <c r="O62" s="237">
        <v>0</v>
      </c>
      <c r="P62" s="236"/>
      <c r="Q62" s="236">
        <v>0</v>
      </c>
      <c r="R62" s="236"/>
      <c r="S62" s="237">
        <v>0</v>
      </c>
      <c r="T62" s="237"/>
      <c r="U62" s="243">
        <v>0</v>
      </c>
      <c r="W62" s="101"/>
      <c r="X62" s="99"/>
      <c r="Y62" s="102"/>
      <c r="Z62" s="101"/>
      <c r="AA62" s="101"/>
    </row>
    <row r="63" spans="1:27" x14ac:dyDescent="0.55000000000000004">
      <c r="A63" s="141" t="s">
        <v>161</v>
      </c>
      <c r="C63" s="40">
        <v>0</v>
      </c>
      <c r="D63" s="129"/>
      <c r="E63" s="237">
        <v>7730808750</v>
      </c>
      <c r="F63" s="236"/>
      <c r="G63" s="236">
        <v>0</v>
      </c>
      <c r="H63" s="236"/>
      <c r="I63" s="237">
        <v>7730808750</v>
      </c>
      <c r="J63" s="237"/>
      <c r="K63" s="243" t="s">
        <v>493</v>
      </c>
      <c r="L63" s="237"/>
      <c r="M63" s="236">
        <v>0</v>
      </c>
      <c r="N63" s="236"/>
      <c r="O63" s="237">
        <v>5413832309</v>
      </c>
      <c r="P63" s="236"/>
      <c r="Q63" s="236">
        <v>0</v>
      </c>
      <c r="R63" s="236"/>
      <c r="S63" s="237">
        <v>5413832309</v>
      </c>
      <c r="T63" s="237"/>
      <c r="U63" s="243">
        <v>1.944313264872338E-4</v>
      </c>
      <c r="W63" s="101"/>
      <c r="X63" s="99"/>
      <c r="Y63" s="102"/>
      <c r="Z63" s="101"/>
      <c r="AA63" s="101"/>
    </row>
    <row r="64" spans="1:27" x14ac:dyDescent="0.55000000000000004">
      <c r="A64" s="141" t="s">
        <v>300</v>
      </c>
      <c r="C64" s="40">
        <v>0</v>
      </c>
      <c r="D64" s="129"/>
      <c r="E64" s="237">
        <v>2050761825</v>
      </c>
      <c r="F64" s="236"/>
      <c r="G64" s="236">
        <v>0</v>
      </c>
      <c r="H64" s="236"/>
      <c r="I64" s="237">
        <v>2050761825</v>
      </c>
      <c r="J64" s="237"/>
      <c r="K64" s="243" t="s">
        <v>494</v>
      </c>
      <c r="L64" s="237"/>
      <c r="M64" s="236">
        <v>0</v>
      </c>
      <c r="N64" s="236"/>
      <c r="O64" s="237">
        <v>1530264902</v>
      </c>
      <c r="P64" s="236"/>
      <c r="Q64" s="236">
        <v>0</v>
      </c>
      <c r="R64" s="236"/>
      <c r="S64" s="237">
        <v>1530264902</v>
      </c>
      <c r="T64" s="237"/>
      <c r="U64" s="243">
        <v>5.4957637730688125E-5</v>
      </c>
      <c r="W64" s="101"/>
      <c r="X64" s="99"/>
      <c r="Y64" s="102"/>
      <c r="Z64" s="101"/>
      <c r="AA64" s="101"/>
    </row>
    <row r="65" spans="1:27" x14ac:dyDescent="0.55000000000000004">
      <c r="A65" s="141" t="s">
        <v>146</v>
      </c>
      <c r="C65" s="40">
        <v>0</v>
      </c>
      <c r="D65" s="129"/>
      <c r="E65" s="237">
        <v>0</v>
      </c>
      <c r="F65" s="236"/>
      <c r="G65" s="236">
        <v>0</v>
      </c>
      <c r="H65" s="236"/>
      <c r="I65" s="237">
        <v>0</v>
      </c>
      <c r="J65" s="237"/>
      <c r="K65" s="243" t="s">
        <v>108</v>
      </c>
      <c r="L65" s="237"/>
      <c r="M65" s="236">
        <v>0</v>
      </c>
      <c r="N65" s="236"/>
      <c r="O65" s="237">
        <v>1583521650</v>
      </c>
      <c r="P65" s="236"/>
      <c r="Q65" s="236">
        <v>0</v>
      </c>
      <c r="R65" s="236"/>
      <c r="S65" s="237">
        <v>1583521650</v>
      </c>
      <c r="T65" s="237"/>
      <c r="U65" s="243">
        <v>5.6870290278278576E-5</v>
      </c>
      <c r="W65" s="101"/>
      <c r="X65" s="99"/>
      <c r="Y65" s="102"/>
      <c r="Z65" s="101"/>
      <c r="AA65" s="101"/>
    </row>
    <row r="66" spans="1:27" x14ac:dyDescent="0.55000000000000004">
      <c r="A66" s="141" t="s">
        <v>171</v>
      </c>
      <c r="C66" s="40">
        <v>0</v>
      </c>
      <c r="D66" s="129"/>
      <c r="E66" s="237">
        <v>2847526200</v>
      </c>
      <c r="F66" s="236"/>
      <c r="G66" s="236">
        <v>0</v>
      </c>
      <c r="H66" s="236"/>
      <c r="I66" s="237">
        <v>2847526200</v>
      </c>
      <c r="J66" s="237"/>
      <c r="K66" s="243" t="s">
        <v>495</v>
      </c>
      <c r="L66" s="237"/>
      <c r="M66" s="236">
        <v>0</v>
      </c>
      <c r="N66" s="236"/>
      <c r="O66" s="237">
        <v>2915495928</v>
      </c>
      <c r="P66" s="236"/>
      <c r="Q66" s="236">
        <v>0</v>
      </c>
      <c r="R66" s="236"/>
      <c r="S66" s="237">
        <v>2915495928</v>
      </c>
      <c r="T66" s="237"/>
      <c r="U66" s="243">
        <v>1.0470655688888067E-4</v>
      </c>
      <c r="W66" s="101"/>
      <c r="X66" s="99"/>
      <c r="Y66" s="102"/>
      <c r="Z66" s="101"/>
      <c r="AA66" s="101"/>
    </row>
    <row r="67" spans="1:27" x14ac:dyDescent="0.55000000000000004">
      <c r="A67" s="141" t="s">
        <v>368</v>
      </c>
      <c r="C67" s="40">
        <v>0</v>
      </c>
      <c r="D67" s="129"/>
      <c r="E67" s="237">
        <v>2998016250</v>
      </c>
      <c r="F67" s="236"/>
      <c r="G67" s="236">
        <v>0</v>
      </c>
      <c r="H67" s="236"/>
      <c r="I67" s="237">
        <v>2998016250</v>
      </c>
      <c r="J67" s="237"/>
      <c r="K67" s="243" t="s">
        <v>496</v>
      </c>
      <c r="L67" s="237"/>
      <c r="M67" s="236">
        <v>0</v>
      </c>
      <c r="N67" s="236"/>
      <c r="O67" s="237">
        <v>2934578750</v>
      </c>
      <c r="P67" s="236"/>
      <c r="Q67" s="236">
        <v>0</v>
      </c>
      <c r="R67" s="236"/>
      <c r="S67" s="237">
        <v>2934578750</v>
      </c>
      <c r="T67" s="237"/>
      <c r="U67" s="243">
        <v>1.0539189366748974E-4</v>
      </c>
      <c r="W67" s="101"/>
      <c r="X67" s="99"/>
      <c r="Y67" s="102"/>
      <c r="Z67" s="101"/>
      <c r="AA67" s="101"/>
    </row>
    <row r="68" spans="1:27" x14ac:dyDescent="0.55000000000000004">
      <c r="A68" s="141" t="s">
        <v>391</v>
      </c>
      <c r="C68" s="40">
        <v>0</v>
      </c>
      <c r="D68" s="129"/>
      <c r="E68" s="237">
        <v>1064774100</v>
      </c>
      <c r="F68" s="236"/>
      <c r="G68" s="236">
        <v>0</v>
      </c>
      <c r="H68" s="236"/>
      <c r="I68" s="237">
        <v>1064774100</v>
      </c>
      <c r="J68" s="237"/>
      <c r="K68" s="243" t="s">
        <v>497</v>
      </c>
      <c r="L68" s="237"/>
      <c r="M68" s="236">
        <v>0</v>
      </c>
      <c r="N68" s="236"/>
      <c r="O68" s="237">
        <v>1023214100</v>
      </c>
      <c r="P68" s="236"/>
      <c r="Q68" s="236">
        <v>0</v>
      </c>
      <c r="R68" s="236"/>
      <c r="S68" s="237">
        <v>1023214100</v>
      </c>
      <c r="T68" s="237"/>
      <c r="U68" s="243">
        <v>3.674751329344159E-5</v>
      </c>
      <c r="W68" s="101"/>
      <c r="X68" s="99"/>
      <c r="Y68" s="102"/>
      <c r="Z68" s="101"/>
      <c r="AA68" s="101"/>
    </row>
    <row r="69" spans="1:27" x14ac:dyDescent="0.55000000000000004">
      <c r="A69" s="141" t="s">
        <v>411</v>
      </c>
      <c r="C69" s="40">
        <v>0</v>
      </c>
      <c r="D69" s="129"/>
      <c r="E69" s="237">
        <v>1458266250</v>
      </c>
      <c r="F69" s="236"/>
      <c r="G69" s="236">
        <v>0</v>
      </c>
      <c r="H69" s="236"/>
      <c r="I69" s="237">
        <v>1458266250</v>
      </c>
      <c r="J69" s="237"/>
      <c r="K69" s="243" t="s">
        <v>498</v>
      </c>
      <c r="L69" s="237"/>
      <c r="M69" s="236">
        <v>0</v>
      </c>
      <c r="N69" s="236"/>
      <c r="O69" s="237">
        <v>1340891250</v>
      </c>
      <c r="P69" s="236"/>
      <c r="Q69" s="236">
        <v>0</v>
      </c>
      <c r="R69" s="236"/>
      <c r="S69" s="237">
        <v>1340891250</v>
      </c>
      <c r="T69" s="237"/>
      <c r="U69" s="243">
        <v>4.815650901842978E-5</v>
      </c>
      <c r="W69" s="101"/>
      <c r="X69" s="99"/>
      <c r="Y69" s="102"/>
      <c r="Z69" s="101"/>
      <c r="AA69" s="101"/>
    </row>
    <row r="70" spans="1:27" x14ac:dyDescent="0.55000000000000004">
      <c r="A70" s="141" t="s">
        <v>436</v>
      </c>
      <c r="C70" s="40">
        <v>0</v>
      </c>
      <c r="D70" s="129"/>
      <c r="E70" s="237">
        <v>-140850000</v>
      </c>
      <c r="F70" s="236"/>
      <c r="G70" s="236">
        <v>0</v>
      </c>
      <c r="H70" s="236"/>
      <c r="I70" s="237">
        <v>-140850000</v>
      </c>
      <c r="J70" s="237"/>
      <c r="K70" s="243" t="s">
        <v>499</v>
      </c>
      <c r="L70" s="237"/>
      <c r="M70" s="236">
        <v>0</v>
      </c>
      <c r="N70" s="236"/>
      <c r="O70" s="237">
        <v>-140850000</v>
      </c>
      <c r="P70" s="236"/>
      <c r="Q70" s="236">
        <v>0</v>
      </c>
      <c r="R70" s="236"/>
      <c r="S70" s="237">
        <v>-140850000</v>
      </c>
      <c r="T70" s="237"/>
      <c r="U70" s="243">
        <v>-5.0584596590110007E-6</v>
      </c>
      <c r="W70" s="101"/>
      <c r="X70" s="99"/>
      <c r="Y70" s="102"/>
      <c r="Z70" s="101"/>
      <c r="AA70" s="101"/>
    </row>
    <row r="71" spans="1:27" x14ac:dyDescent="0.55000000000000004">
      <c r="A71" s="141" t="s">
        <v>435</v>
      </c>
      <c r="C71" s="40">
        <v>0</v>
      </c>
      <c r="D71" s="129"/>
      <c r="E71" s="237">
        <v>-23475000</v>
      </c>
      <c r="F71" s="236"/>
      <c r="G71" s="236">
        <v>0</v>
      </c>
      <c r="H71" s="236"/>
      <c r="I71" s="237">
        <v>-23475000</v>
      </c>
      <c r="J71" s="237"/>
      <c r="K71" s="243" t="s">
        <v>108</v>
      </c>
      <c r="L71" s="237"/>
      <c r="M71" s="236">
        <v>0</v>
      </c>
      <c r="N71" s="236"/>
      <c r="O71" s="237">
        <v>-23475000</v>
      </c>
      <c r="P71" s="236"/>
      <c r="Q71" s="236">
        <v>0</v>
      </c>
      <c r="R71" s="236"/>
      <c r="S71" s="237">
        <v>-23475000</v>
      </c>
      <c r="T71" s="237"/>
      <c r="U71" s="243">
        <v>-8.4307660983516685E-7</v>
      </c>
      <c r="W71" s="101"/>
      <c r="X71" s="99"/>
      <c r="Y71" s="102"/>
      <c r="Z71" s="101"/>
      <c r="AA71" s="101"/>
    </row>
    <row r="72" spans="1:27" ht="24" x14ac:dyDescent="0.6">
      <c r="A72" s="177" t="s">
        <v>60</v>
      </c>
      <c r="B72" s="128"/>
      <c r="C72" s="123"/>
      <c r="D72" s="123">
        <v>0</v>
      </c>
      <c r="E72" s="244">
        <f>SUM(E41:E71)</f>
        <v>113510731763</v>
      </c>
      <c r="F72" s="171">
        <f>SUM(F54:F71)</f>
        <v>0</v>
      </c>
      <c r="G72" s="244">
        <f t="shared" ref="G72:U72" si="5">SUM(G41:G71)</f>
        <v>67607004720</v>
      </c>
      <c r="H72" s="171">
        <f t="shared" si="5"/>
        <v>0</v>
      </c>
      <c r="I72" s="244">
        <f t="shared" si="5"/>
        <v>181117736483</v>
      </c>
      <c r="J72" s="244">
        <f t="shared" si="5"/>
        <v>0</v>
      </c>
      <c r="K72" s="245">
        <f t="shared" si="5"/>
        <v>0</v>
      </c>
      <c r="L72" s="171">
        <f t="shared" si="5"/>
        <v>0</v>
      </c>
      <c r="M72" s="244">
        <f t="shared" si="5"/>
        <v>182789277628</v>
      </c>
      <c r="N72" s="171">
        <f t="shared" si="5"/>
        <v>0</v>
      </c>
      <c r="O72" s="244">
        <f>SUM(O41:O71)</f>
        <v>-44351299193</v>
      </c>
      <c r="P72" s="171">
        <f t="shared" si="5"/>
        <v>0</v>
      </c>
      <c r="Q72" s="244">
        <f t="shared" si="5"/>
        <v>241631888299</v>
      </c>
      <c r="R72" s="246">
        <f t="shared" si="5"/>
        <v>0</v>
      </c>
      <c r="S72" s="244">
        <f t="shared" si="5"/>
        <v>380069866734</v>
      </c>
      <c r="T72" s="128">
        <f t="shared" si="5"/>
        <v>0</v>
      </c>
      <c r="U72" s="245">
        <v>1.3649755686756304E-2</v>
      </c>
      <c r="W72" s="101"/>
      <c r="X72" s="99"/>
      <c r="Y72" s="102"/>
      <c r="Z72" s="101"/>
      <c r="AA72" s="101"/>
    </row>
    <row r="73" spans="1:27" ht="24" x14ac:dyDescent="0.6">
      <c r="E73" s="123"/>
      <c r="I73" s="101"/>
      <c r="O73" s="101"/>
      <c r="Q73" s="101"/>
      <c r="U73" s="96"/>
      <c r="W73" s="101"/>
      <c r="X73" s="99"/>
      <c r="Y73" s="102"/>
      <c r="Z73" s="101"/>
      <c r="AA73" s="101"/>
    </row>
    <row r="74" spans="1:27" x14ac:dyDescent="0.55000000000000004">
      <c r="C74" s="99"/>
      <c r="E74" s="99"/>
      <c r="I74" s="101"/>
      <c r="O74" s="99"/>
      <c r="Q74" s="101"/>
      <c r="W74" s="101"/>
      <c r="X74" s="99"/>
      <c r="Y74" s="102"/>
      <c r="Z74" s="101"/>
      <c r="AA74" s="101"/>
    </row>
    <row r="75" spans="1:27" x14ac:dyDescent="0.55000000000000004">
      <c r="G75" s="99"/>
      <c r="I75" s="101"/>
      <c r="O75" s="101"/>
      <c r="W75" s="101"/>
      <c r="X75" s="99"/>
      <c r="Y75" s="102"/>
      <c r="Z75" s="101"/>
      <c r="AA75" s="101"/>
    </row>
    <row r="76" spans="1:27" x14ac:dyDescent="0.55000000000000004">
      <c r="I76" s="101"/>
      <c r="O76" s="99"/>
      <c r="W76" s="101"/>
      <c r="X76" s="99"/>
      <c r="Y76" s="102"/>
      <c r="Z76" s="101"/>
      <c r="AA76" s="101"/>
    </row>
    <row r="77" spans="1:27" x14ac:dyDescent="0.55000000000000004">
      <c r="O77" s="194"/>
      <c r="W77" s="101"/>
      <c r="X77" s="99"/>
      <c r="Y77" s="102"/>
      <c r="Z77" s="101"/>
      <c r="AA77" s="101"/>
    </row>
    <row r="78" spans="1:27" x14ac:dyDescent="0.55000000000000004">
      <c r="O78" s="99"/>
      <c r="W78" s="101"/>
      <c r="X78" s="99"/>
      <c r="Y78" s="102"/>
      <c r="Z78" s="101"/>
      <c r="AA78" s="101"/>
    </row>
    <row r="79" spans="1:27" x14ac:dyDescent="0.55000000000000004">
      <c r="I79" s="101"/>
      <c r="O79" s="99"/>
      <c r="P79" s="130"/>
      <c r="W79" s="101"/>
      <c r="X79" s="99"/>
      <c r="Y79" s="102"/>
      <c r="Z79" s="101"/>
      <c r="AA79" s="101"/>
    </row>
    <row r="80" spans="1:27" x14ac:dyDescent="0.55000000000000004">
      <c r="I80" s="101"/>
      <c r="O80" s="101"/>
      <c r="W80" s="101"/>
      <c r="X80" s="99"/>
      <c r="Y80" s="102"/>
      <c r="Z80" s="101"/>
      <c r="AA80" s="101"/>
    </row>
    <row r="81" spans="3:27" x14ac:dyDescent="0.55000000000000004">
      <c r="C81" s="101"/>
      <c r="O81" s="99"/>
      <c r="W81" s="101"/>
      <c r="X81" s="99"/>
      <c r="Y81" s="102"/>
      <c r="Z81" s="101"/>
      <c r="AA81" s="101"/>
    </row>
    <row r="82" spans="3:27" x14ac:dyDescent="0.55000000000000004">
      <c r="C82" s="101"/>
      <c r="E82" s="101"/>
      <c r="O82" s="99"/>
      <c r="Q82" s="101"/>
      <c r="W82" s="101"/>
      <c r="X82" s="99"/>
      <c r="Y82" s="102"/>
      <c r="Z82" s="101"/>
      <c r="AA82" s="101"/>
    </row>
    <row r="83" spans="3:27" x14ac:dyDescent="0.55000000000000004">
      <c r="C83" s="101"/>
      <c r="Q83" s="101"/>
      <c r="W83" s="101"/>
      <c r="X83" s="99"/>
      <c r="Y83" s="102"/>
      <c r="Z83" s="101"/>
      <c r="AA83" s="101"/>
    </row>
    <row r="84" spans="3:27" x14ac:dyDescent="0.55000000000000004">
      <c r="C84" s="101"/>
      <c r="I84" s="101"/>
      <c r="Q84" s="101"/>
      <c r="W84" s="101"/>
      <c r="X84" s="99"/>
      <c r="Y84" s="102"/>
      <c r="Z84" s="101"/>
      <c r="AA84" s="101"/>
    </row>
    <row r="85" spans="3:27" x14ac:dyDescent="0.55000000000000004">
      <c r="C85" s="101"/>
      <c r="W85" s="101"/>
      <c r="X85" s="99"/>
      <c r="Y85" s="102"/>
      <c r="Z85" s="101"/>
      <c r="AA85" s="101"/>
    </row>
    <row r="86" spans="3:27" x14ac:dyDescent="0.55000000000000004">
      <c r="C86" s="101"/>
      <c r="E86" s="194"/>
      <c r="W86" s="101"/>
      <c r="X86" s="99"/>
      <c r="Y86" s="102"/>
      <c r="Z86" s="101"/>
      <c r="AA86" s="101"/>
    </row>
    <row r="87" spans="3:27" x14ac:dyDescent="0.55000000000000004">
      <c r="C87" s="101"/>
      <c r="I87" s="101"/>
      <c r="W87" s="101"/>
      <c r="X87" s="99"/>
      <c r="Y87" s="102"/>
      <c r="Z87" s="101"/>
      <c r="AA87" s="101"/>
    </row>
    <row r="88" spans="3:27" x14ac:dyDescent="0.55000000000000004">
      <c r="C88" s="101"/>
      <c r="W88" s="101"/>
      <c r="X88" s="99"/>
      <c r="Y88" s="102"/>
      <c r="Z88" s="101"/>
      <c r="AA88" s="101"/>
    </row>
    <row r="89" spans="3:27" x14ac:dyDescent="0.55000000000000004">
      <c r="Q89" s="101"/>
      <c r="W89" s="100"/>
      <c r="X89" s="99"/>
      <c r="Y89" s="103"/>
      <c r="Z89" s="101"/>
      <c r="AA89" s="101"/>
    </row>
    <row r="90" spans="3:27" x14ac:dyDescent="0.55000000000000004">
      <c r="I90" s="101"/>
      <c r="W90" s="100"/>
      <c r="X90" s="99"/>
    </row>
    <row r="91" spans="3:27" x14ac:dyDescent="0.55000000000000004">
      <c r="W91" s="100"/>
      <c r="X91" s="99"/>
    </row>
    <row r="92" spans="3:27" x14ac:dyDescent="0.55000000000000004">
      <c r="W92" s="100"/>
      <c r="X92" s="99"/>
    </row>
    <row r="93" spans="3:27" x14ac:dyDescent="0.55000000000000004">
      <c r="W93" s="100"/>
      <c r="X93" s="99"/>
    </row>
    <row r="94" spans="3:27" x14ac:dyDescent="0.55000000000000004">
      <c r="W94" s="100"/>
      <c r="X94" s="99"/>
    </row>
    <row r="95" spans="3:27" x14ac:dyDescent="0.55000000000000004">
      <c r="W95" s="100"/>
      <c r="X95" s="99"/>
    </row>
    <row r="96" spans="3:27" x14ac:dyDescent="0.55000000000000004">
      <c r="W96" s="100"/>
      <c r="X96" s="99"/>
    </row>
    <row r="97" spans="1:24" x14ac:dyDescent="0.55000000000000004">
      <c r="W97" s="100"/>
      <c r="X97" s="99"/>
    </row>
    <row r="98" spans="1:24" x14ac:dyDescent="0.55000000000000004">
      <c r="W98" s="100"/>
      <c r="X98" s="99"/>
    </row>
    <row r="99" spans="1:24" s="98" customFormat="1" ht="24" x14ac:dyDescent="0.6">
      <c r="A99" s="15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14"/>
      <c r="X99" s="99"/>
    </row>
    <row r="100" spans="1:24" x14ac:dyDescent="0.55000000000000004">
      <c r="X100" s="99"/>
    </row>
    <row r="101" spans="1:24" x14ac:dyDescent="0.55000000000000004">
      <c r="X101" s="99"/>
    </row>
    <row r="102" spans="1:24" x14ac:dyDescent="0.55000000000000004">
      <c r="X102" s="99"/>
    </row>
    <row r="103" spans="1:24" x14ac:dyDescent="0.55000000000000004">
      <c r="X103" s="99"/>
    </row>
    <row r="104" spans="1:24" x14ac:dyDescent="0.55000000000000004">
      <c r="X104" s="99"/>
    </row>
    <row r="105" spans="1:24" x14ac:dyDescent="0.55000000000000004">
      <c r="X105" s="99"/>
    </row>
    <row r="106" spans="1:24" x14ac:dyDescent="0.55000000000000004">
      <c r="X106" s="99"/>
    </row>
    <row r="107" spans="1:24" x14ac:dyDescent="0.55000000000000004">
      <c r="X107" s="99"/>
    </row>
    <row r="108" spans="1:24" x14ac:dyDescent="0.55000000000000004">
      <c r="X108" s="99"/>
    </row>
    <row r="109" spans="1:24" x14ac:dyDescent="0.55000000000000004">
      <c r="X109" s="99"/>
    </row>
    <row r="110" spans="1:24" x14ac:dyDescent="0.55000000000000004">
      <c r="X110" s="99"/>
    </row>
    <row r="111" spans="1:24" x14ac:dyDescent="0.55000000000000004">
      <c r="X111" s="99"/>
    </row>
    <row r="112" spans="1:24" x14ac:dyDescent="0.55000000000000004">
      <c r="X112" s="99"/>
    </row>
    <row r="113" spans="24:24" x14ac:dyDescent="0.55000000000000004">
      <c r="X113" s="99"/>
    </row>
    <row r="114" spans="24:24" x14ac:dyDescent="0.55000000000000004">
      <c r="X114" s="99"/>
    </row>
    <row r="130" spans="1:22" s="15" customFormat="1" ht="24" x14ac:dyDescent="0.55000000000000004">
      <c r="A130" s="15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14"/>
      <c r="V130" s="16"/>
    </row>
  </sheetData>
  <mergeCells count="19">
    <mergeCell ref="A2:U2"/>
    <mergeCell ref="A1:U1"/>
    <mergeCell ref="A5:A6"/>
    <mergeCell ref="E6"/>
    <mergeCell ref="G6"/>
    <mergeCell ref="I6"/>
    <mergeCell ref="S6"/>
    <mergeCell ref="U6"/>
    <mergeCell ref="M5:U5"/>
    <mergeCell ref="K6"/>
    <mergeCell ref="C5:K5"/>
    <mergeCell ref="M6"/>
    <mergeCell ref="O6"/>
    <mergeCell ref="A39:U39"/>
    <mergeCell ref="A37:U37"/>
    <mergeCell ref="A38:U38"/>
    <mergeCell ref="Q6"/>
    <mergeCell ref="A3:U3"/>
    <mergeCell ref="A4:R4"/>
  </mergeCells>
  <printOptions horizontalCentered="1"/>
  <pageMargins left="0" right="0" top="0.39370078740157483" bottom="0.39370078740157483" header="0" footer="0.19685039370078741"/>
  <pageSetup paperSize="9" scale="65" firstPageNumber="8" orientation="landscape" useFirstPageNumber="1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79998168889431442"/>
  </sheetPr>
  <dimension ref="A1:AA46"/>
  <sheetViews>
    <sheetView rightToLeft="1" view="pageBreakPreview" topLeftCell="A16" zoomScale="60" zoomScaleNormal="70" zoomScalePageLayoutView="60" workbookViewId="0">
      <selection activeCell="K40" sqref="K40:N42"/>
    </sheetView>
  </sheetViews>
  <sheetFormatPr defaultColWidth="9.125" defaultRowHeight="20.25" x14ac:dyDescent="0.5"/>
  <cols>
    <col min="1" max="1" width="26.25" style="62" customWidth="1"/>
    <col min="2" max="2" width="1" style="62" customWidth="1"/>
    <col min="3" max="3" width="19.625" style="62" customWidth="1"/>
    <col min="4" max="4" width="1" style="62" customWidth="1"/>
    <col min="5" max="5" width="19.25" style="62" customWidth="1"/>
    <col min="6" max="6" width="0.875" style="62" customWidth="1"/>
    <col min="7" max="7" width="19.625" style="62" customWidth="1"/>
    <col min="8" max="8" width="0.75" style="62" customWidth="1"/>
    <col min="9" max="9" width="19.25" style="62" customWidth="1"/>
    <col min="10" max="10" width="0.625" style="62" customWidth="1"/>
    <col min="11" max="11" width="19.875" style="62" customWidth="1"/>
    <col min="12" max="12" width="0.75" style="62" customWidth="1"/>
    <col min="13" max="13" width="21.625" style="62" customWidth="1"/>
    <col min="14" max="14" width="1" style="62" customWidth="1"/>
    <col min="15" max="15" width="19.125" style="62" customWidth="1"/>
    <col min="16" max="16" width="1" style="62" customWidth="1"/>
    <col min="17" max="17" width="21.75" style="62" customWidth="1"/>
    <col min="18" max="18" width="18.125" style="55" customWidth="1"/>
    <col min="19" max="19" width="16.875" style="55" bestFit="1" customWidth="1"/>
    <col min="20" max="20" width="14.375" style="55" customWidth="1"/>
    <col min="21" max="21" width="18.125" style="55" bestFit="1" customWidth="1"/>
    <col min="22" max="26" width="9.125" style="55"/>
    <col min="27" max="27" width="12.875" style="55" bestFit="1" customWidth="1"/>
    <col min="28" max="29" width="9.125" style="55"/>
    <col min="30" max="30" width="13.875" style="55" customWidth="1"/>
    <col min="31" max="16384" width="9.125" style="55"/>
  </cols>
  <sheetData>
    <row r="1" spans="1:27" ht="21.75" x14ac:dyDescent="0.5">
      <c r="A1" s="291" t="str">
        <f>'درآمد ناشی از فروش '!A1:Q1</f>
        <v>صندوق سرمایه‌گذاری آوای فردای زاگرس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</row>
    <row r="2" spans="1:27" ht="21.75" x14ac:dyDescent="0.5">
      <c r="A2" s="291" t="s">
        <v>367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</row>
    <row r="3" spans="1:27" ht="21.75" x14ac:dyDescent="0.5">
      <c r="A3" s="291" t="str">
        <f>'سرمایه‌گذاری در سهام '!$A$3</f>
        <v>برای ماه منتهی به 1401/09/30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</row>
    <row r="4" spans="1:27" ht="26.25" x14ac:dyDescent="0.5">
      <c r="A4" s="295" t="s">
        <v>77</v>
      </c>
      <c r="B4" s="295"/>
      <c r="C4" s="295"/>
      <c r="D4" s="295"/>
      <c r="E4" s="295"/>
      <c r="F4" s="295"/>
      <c r="G4" s="295"/>
      <c r="K4" s="31"/>
      <c r="L4" s="31"/>
      <c r="M4" s="31"/>
      <c r="N4" s="31"/>
      <c r="O4" s="31"/>
      <c r="P4" s="31"/>
      <c r="Q4" s="31"/>
    </row>
    <row r="5" spans="1:27" ht="21.75" x14ac:dyDescent="0.5">
      <c r="A5" s="311" t="s">
        <v>43</v>
      </c>
      <c r="C5" s="310" t="s">
        <v>41</v>
      </c>
      <c r="D5" s="310" t="s">
        <v>41</v>
      </c>
      <c r="E5" s="310" t="s">
        <v>41</v>
      </c>
      <c r="F5" s="310" t="s">
        <v>41</v>
      </c>
      <c r="G5" s="310" t="s">
        <v>41</v>
      </c>
      <c r="H5" s="310" t="s">
        <v>41</v>
      </c>
      <c r="I5" s="310" t="s">
        <v>41</v>
      </c>
      <c r="K5" s="310" t="str">
        <f>سهام!Q6</f>
        <v>1401/09/30</v>
      </c>
      <c r="L5" s="310" t="s">
        <v>42</v>
      </c>
      <c r="M5" s="310" t="s">
        <v>42</v>
      </c>
      <c r="N5" s="310" t="s">
        <v>42</v>
      </c>
      <c r="O5" s="310" t="s">
        <v>42</v>
      </c>
      <c r="P5" s="310" t="s">
        <v>42</v>
      </c>
      <c r="Q5" s="310" t="s">
        <v>42</v>
      </c>
    </row>
    <row r="6" spans="1:27" ht="21.75" x14ac:dyDescent="0.5">
      <c r="A6" s="310" t="s">
        <v>43</v>
      </c>
      <c r="C6" s="310" t="s">
        <v>59</v>
      </c>
      <c r="E6" s="310" t="s">
        <v>56</v>
      </c>
      <c r="G6" s="292" t="s">
        <v>57</v>
      </c>
      <c r="I6" s="310" t="s">
        <v>60</v>
      </c>
      <c r="K6" s="310" t="s">
        <v>59</v>
      </c>
      <c r="M6" s="310" t="s">
        <v>56</v>
      </c>
      <c r="O6" s="310" t="s">
        <v>57</v>
      </c>
      <c r="Q6" s="124" t="s">
        <v>60</v>
      </c>
      <c r="T6" s="60"/>
    </row>
    <row r="7" spans="1:27" ht="18.75" customHeight="1" x14ac:dyDescent="0.5">
      <c r="A7" s="238" t="s">
        <v>437</v>
      </c>
      <c r="B7" s="4"/>
      <c r="C7" s="236">
        <v>0</v>
      </c>
      <c r="D7" s="50"/>
      <c r="E7" s="236">
        <v>34682617874</v>
      </c>
      <c r="F7" s="236"/>
      <c r="G7" s="237">
        <v>42981248</v>
      </c>
      <c r="H7" s="236"/>
      <c r="I7" s="237">
        <v>34725599122</v>
      </c>
      <c r="J7" s="50"/>
      <c r="K7" s="236">
        <v>0</v>
      </c>
      <c r="L7" s="50"/>
      <c r="M7" s="236">
        <v>34682617874</v>
      </c>
      <c r="N7" s="50"/>
      <c r="O7" s="237">
        <v>42981248</v>
      </c>
      <c r="P7" s="50"/>
      <c r="Q7" s="237">
        <v>34725599122</v>
      </c>
      <c r="S7" s="61"/>
      <c r="T7" s="60"/>
      <c r="U7" s="94"/>
    </row>
    <row r="8" spans="1:27" ht="18.75" customHeight="1" x14ac:dyDescent="0.5">
      <c r="A8" s="238" t="s">
        <v>98</v>
      </c>
      <c r="B8" s="4"/>
      <c r="C8" s="237">
        <v>0</v>
      </c>
      <c r="D8" s="50"/>
      <c r="E8" s="237">
        <v>0</v>
      </c>
      <c r="F8" s="236"/>
      <c r="G8" s="236">
        <v>0</v>
      </c>
      <c r="H8" s="236"/>
      <c r="I8" s="237">
        <v>0</v>
      </c>
      <c r="J8" s="50"/>
      <c r="K8" s="237">
        <v>0</v>
      </c>
      <c r="L8" s="50"/>
      <c r="M8" s="237">
        <v>0</v>
      </c>
      <c r="N8" s="50"/>
      <c r="O8" s="236">
        <v>505218155</v>
      </c>
      <c r="P8" s="50"/>
      <c r="Q8" s="237">
        <v>505218155</v>
      </c>
      <c r="S8" s="61"/>
      <c r="T8" s="60"/>
      <c r="U8" s="94"/>
    </row>
    <row r="9" spans="1:27" ht="18.75" customHeight="1" x14ac:dyDescent="0.5">
      <c r="A9" s="238" t="s">
        <v>176</v>
      </c>
      <c r="B9" s="4"/>
      <c r="C9" s="237">
        <v>0</v>
      </c>
      <c r="D9" s="50"/>
      <c r="E9" s="237">
        <v>5554193</v>
      </c>
      <c r="F9" s="236"/>
      <c r="G9" s="236">
        <v>0</v>
      </c>
      <c r="H9" s="236"/>
      <c r="I9" s="237">
        <v>5554193</v>
      </c>
      <c r="J9" s="50"/>
      <c r="K9" s="237">
        <v>0</v>
      </c>
      <c r="L9" s="50"/>
      <c r="M9" s="237">
        <v>52417694</v>
      </c>
      <c r="N9" s="50"/>
      <c r="O9" s="236">
        <v>1878779428</v>
      </c>
      <c r="P9" s="50"/>
      <c r="Q9" s="237">
        <v>1931197122</v>
      </c>
      <c r="R9" s="4"/>
      <c r="S9" s="5"/>
      <c r="T9" s="4"/>
      <c r="U9" s="5"/>
      <c r="V9" s="4"/>
      <c r="W9" s="5"/>
      <c r="X9" s="4"/>
      <c r="Y9" s="3"/>
      <c r="Z9" s="61"/>
      <c r="AA9" s="61"/>
    </row>
    <row r="10" spans="1:27" ht="18.75" customHeight="1" x14ac:dyDescent="0.5">
      <c r="A10" s="238" t="s">
        <v>101</v>
      </c>
      <c r="B10" s="4"/>
      <c r="C10" s="237">
        <v>0</v>
      </c>
      <c r="D10" s="50"/>
      <c r="E10" s="237">
        <v>0</v>
      </c>
      <c r="F10" s="236"/>
      <c r="G10" s="236">
        <v>0</v>
      </c>
      <c r="H10" s="236"/>
      <c r="I10" s="237">
        <v>0</v>
      </c>
      <c r="J10" s="50"/>
      <c r="K10" s="237">
        <v>0</v>
      </c>
      <c r="L10" s="50"/>
      <c r="M10" s="237">
        <v>0</v>
      </c>
      <c r="N10" s="50"/>
      <c r="O10" s="236">
        <v>25371497067</v>
      </c>
      <c r="P10" s="50"/>
      <c r="Q10" s="237">
        <v>25371497067</v>
      </c>
      <c r="R10" s="4"/>
      <c r="S10" s="5"/>
      <c r="T10" s="4"/>
      <c r="U10" s="5"/>
      <c r="V10" s="4"/>
      <c r="W10" s="5"/>
      <c r="X10" s="4"/>
      <c r="Y10" s="3"/>
      <c r="Z10" s="61"/>
      <c r="AA10" s="61"/>
    </row>
    <row r="11" spans="1:27" ht="18.75" customHeight="1" x14ac:dyDescent="0.5">
      <c r="A11" s="238" t="s">
        <v>95</v>
      </c>
      <c r="B11" s="4"/>
      <c r="C11" s="237">
        <v>0</v>
      </c>
      <c r="D11" s="50"/>
      <c r="E11" s="237">
        <v>33094</v>
      </c>
      <c r="F11" s="236"/>
      <c r="G11" s="236">
        <v>0</v>
      </c>
      <c r="H11" s="236"/>
      <c r="I11" s="237">
        <v>33094</v>
      </c>
      <c r="J11" s="50"/>
      <c r="K11" s="237">
        <v>0</v>
      </c>
      <c r="L11" s="50"/>
      <c r="M11" s="237">
        <v>527407</v>
      </c>
      <c r="N11" s="50"/>
      <c r="O11" s="236">
        <v>7104152145</v>
      </c>
      <c r="P11" s="50"/>
      <c r="Q11" s="237">
        <v>7104679552</v>
      </c>
      <c r="R11" s="4"/>
      <c r="S11" s="5"/>
      <c r="T11" s="4"/>
      <c r="U11" s="5"/>
      <c r="V11" s="4"/>
      <c r="W11" s="5"/>
      <c r="X11" s="4"/>
      <c r="Y11" s="3"/>
      <c r="Z11" s="61"/>
      <c r="AA11" s="61"/>
    </row>
    <row r="12" spans="1:27" ht="18.75" customHeight="1" x14ac:dyDescent="0.5">
      <c r="A12" s="238" t="s">
        <v>110</v>
      </c>
      <c r="B12" s="4"/>
      <c r="C12" s="237">
        <v>0</v>
      </c>
      <c r="D12" s="50"/>
      <c r="E12" s="237">
        <v>50337354</v>
      </c>
      <c r="F12" s="236"/>
      <c r="G12" s="236">
        <v>0</v>
      </c>
      <c r="H12" s="236"/>
      <c r="I12" s="237">
        <v>50337354</v>
      </c>
      <c r="J12" s="50"/>
      <c r="K12" s="237">
        <v>0</v>
      </c>
      <c r="L12" s="50"/>
      <c r="M12" s="237">
        <v>403825792</v>
      </c>
      <c r="N12" s="50"/>
      <c r="O12" s="236">
        <v>2559234062</v>
      </c>
      <c r="P12" s="50"/>
      <c r="Q12" s="237">
        <v>2963059854</v>
      </c>
      <c r="R12" s="4"/>
      <c r="S12" s="5"/>
      <c r="T12" s="4"/>
      <c r="U12" s="5"/>
      <c r="V12" s="4"/>
      <c r="W12" s="5"/>
      <c r="X12" s="4"/>
      <c r="Y12" s="3"/>
      <c r="Z12" s="61"/>
      <c r="AA12" s="61"/>
    </row>
    <row r="13" spans="1:27" ht="18.75" customHeight="1" x14ac:dyDescent="0.5">
      <c r="A13" s="238" t="s">
        <v>109</v>
      </c>
      <c r="B13" s="4"/>
      <c r="C13" s="237">
        <v>0</v>
      </c>
      <c r="D13" s="50"/>
      <c r="E13" s="237">
        <v>1566736</v>
      </c>
      <c r="F13" s="236"/>
      <c r="G13" s="236">
        <v>0</v>
      </c>
      <c r="H13" s="236"/>
      <c r="I13" s="237">
        <v>1566736</v>
      </c>
      <c r="J13" s="50"/>
      <c r="K13" s="237">
        <v>0</v>
      </c>
      <c r="L13" s="50"/>
      <c r="M13" s="237">
        <v>13335382</v>
      </c>
      <c r="N13" s="50"/>
      <c r="O13" s="236">
        <v>6996981571</v>
      </c>
      <c r="P13" s="50"/>
      <c r="Q13" s="237">
        <v>7010316953</v>
      </c>
      <c r="R13" s="4"/>
      <c r="S13" s="5"/>
      <c r="T13" s="4"/>
      <c r="U13" s="5"/>
      <c r="V13" s="4"/>
      <c r="W13" s="5"/>
      <c r="X13" s="4"/>
      <c r="Y13" s="3"/>
      <c r="Z13" s="61"/>
      <c r="AA13" s="61"/>
    </row>
    <row r="14" spans="1:27" ht="18.75" customHeight="1" x14ac:dyDescent="0.5">
      <c r="A14" s="238" t="s">
        <v>129</v>
      </c>
      <c r="B14" s="4"/>
      <c r="C14" s="237">
        <v>0</v>
      </c>
      <c r="D14" s="50"/>
      <c r="E14" s="237">
        <v>0</v>
      </c>
      <c r="F14" s="236"/>
      <c r="G14" s="236">
        <v>0</v>
      </c>
      <c r="H14" s="236"/>
      <c r="I14" s="237">
        <v>0</v>
      </c>
      <c r="J14" s="50"/>
      <c r="K14" s="237">
        <v>0</v>
      </c>
      <c r="L14" s="50"/>
      <c r="M14" s="237">
        <v>0</v>
      </c>
      <c r="N14" s="50"/>
      <c r="O14" s="236">
        <v>585336733</v>
      </c>
      <c r="P14" s="50"/>
      <c r="Q14" s="237">
        <v>585336733</v>
      </c>
      <c r="R14" s="4"/>
      <c r="S14" s="5"/>
      <c r="T14" s="4"/>
      <c r="U14" s="5"/>
      <c r="V14" s="4"/>
      <c r="W14" s="5"/>
      <c r="X14" s="4"/>
      <c r="Y14" s="3"/>
      <c r="Z14" s="61"/>
      <c r="AA14" s="61"/>
    </row>
    <row r="15" spans="1:27" ht="18.75" customHeight="1" x14ac:dyDescent="0.5">
      <c r="A15" s="238" t="s">
        <v>93</v>
      </c>
      <c r="B15" s="4"/>
      <c r="C15" s="237">
        <v>0</v>
      </c>
      <c r="D15" s="50"/>
      <c r="E15" s="237">
        <v>0</v>
      </c>
      <c r="F15" s="236"/>
      <c r="G15" s="236">
        <v>0</v>
      </c>
      <c r="H15" s="236"/>
      <c r="I15" s="237">
        <v>0</v>
      </c>
      <c r="J15" s="50"/>
      <c r="K15" s="237">
        <v>0</v>
      </c>
      <c r="L15" s="50"/>
      <c r="M15" s="237">
        <v>0</v>
      </c>
      <c r="N15" s="50"/>
      <c r="O15" s="236">
        <v>745269573</v>
      </c>
      <c r="P15" s="50"/>
      <c r="Q15" s="237">
        <v>745269573</v>
      </c>
      <c r="R15" s="4"/>
      <c r="S15" s="5"/>
      <c r="T15" s="4"/>
      <c r="U15" s="5"/>
      <c r="V15" s="4"/>
      <c r="W15" s="5"/>
      <c r="X15" s="4"/>
      <c r="Y15" s="3"/>
      <c r="Z15" s="61"/>
      <c r="AA15" s="61"/>
    </row>
    <row r="16" spans="1:27" ht="18.75" customHeight="1" x14ac:dyDescent="0.5">
      <c r="A16" s="238" t="s">
        <v>198</v>
      </c>
      <c r="B16" s="4"/>
      <c r="C16" s="236">
        <v>0</v>
      </c>
      <c r="D16" s="50"/>
      <c r="E16" s="237">
        <v>0</v>
      </c>
      <c r="F16" s="236"/>
      <c r="G16" s="236">
        <v>0</v>
      </c>
      <c r="H16" s="236"/>
      <c r="I16" s="237">
        <v>0</v>
      </c>
      <c r="J16" s="50"/>
      <c r="K16" s="236">
        <v>37503156002</v>
      </c>
      <c r="L16" s="50"/>
      <c r="M16" s="237">
        <v>0</v>
      </c>
      <c r="N16" s="50"/>
      <c r="O16" s="236">
        <v>-1749291065</v>
      </c>
      <c r="P16" s="50"/>
      <c r="Q16" s="237">
        <v>35753864937</v>
      </c>
      <c r="R16" s="4"/>
      <c r="S16" s="5"/>
      <c r="T16" s="4"/>
      <c r="U16" s="5"/>
      <c r="V16" s="4"/>
      <c r="W16" s="5"/>
      <c r="X16" s="4"/>
      <c r="Y16" s="3"/>
      <c r="Z16" s="61"/>
      <c r="AA16" s="61"/>
    </row>
    <row r="17" spans="1:27" ht="18.75" customHeight="1" x14ac:dyDescent="0.5">
      <c r="A17" s="238" t="s">
        <v>196</v>
      </c>
      <c r="B17" s="4"/>
      <c r="C17" s="236">
        <v>0</v>
      </c>
      <c r="D17" s="50"/>
      <c r="E17" s="237">
        <v>0</v>
      </c>
      <c r="F17" s="236"/>
      <c r="G17" s="236">
        <v>0</v>
      </c>
      <c r="H17" s="236"/>
      <c r="I17" s="237">
        <v>0</v>
      </c>
      <c r="J17" s="50"/>
      <c r="K17" s="236">
        <v>13109997706</v>
      </c>
      <c r="L17" s="50"/>
      <c r="M17" s="237">
        <v>0</v>
      </c>
      <c r="N17" s="50"/>
      <c r="O17" s="236">
        <v>1087872188</v>
      </c>
      <c r="P17" s="50"/>
      <c r="Q17" s="237">
        <v>14197869894</v>
      </c>
      <c r="R17" s="4"/>
      <c r="S17" s="5"/>
      <c r="T17" s="4"/>
      <c r="U17" s="5"/>
      <c r="V17" s="4"/>
      <c r="W17" s="5"/>
      <c r="X17" s="4"/>
      <c r="Y17" s="3"/>
      <c r="Z17" s="61"/>
      <c r="AA17" s="61"/>
    </row>
    <row r="18" spans="1:27" ht="18.75" customHeight="1" x14ac:dyDescent="0.5">
      <c r="A18" s="238" t="s">
        <v>183</v>
      </c>
      <c r="B18" s="4"/>
      <c r="C18" s="236">
        <v>0</v>
      </c>
      <c r="D18" s="50"/>
      <c r="E18" s="237">
        <v>0</v>
      </c>
      <c r="F18" s="236"/>
      <c r="G18" s="236">
        <v>0</v>
      </c>
      <c r="H18" s="236"/>
      <c r="I18" s="237">
        <v>0</v>
      </c>
      <c r="J18" s="50"/>
      <c r="K18" s="236">
        <v>27892556789</v>
      </c>
      <c r="L18" s="50"/>
      <c r="M18" s="237">
        <v>0</v>
      </c>
      <c r="N18" s="50"/>
      <c r="O18" s="236">
        <v>9506508845</v>
      </c>
      <c r="P18" s="50"/>
      <c r="Q18" s="237">
        <v>37399065634</v>
      </c>
      <c r="R18" s="4"/>
      <c r="S18" s="5"/>
      <c r="T18" s="4"/>
      <c r="U18" s="5"/>
      <c r="V18" s="4"/>
      <c r="W18" s="5"/>
      <c r="X18" s="4"/>
      <c r="Y18" s="3"/>
      <c r="Z18" s="61"/>
      <c r="AA18" s="61"/>
    </row>
    <row r="19" spans="1:27" ht="18.75" customHeight="1" x14ac:dyDescent="0.5">
      <c r="A19" s="238" t="s">
        <v>194</v>
      </c>
      <c r="B19" s="4"/>
      <c r="C19" s="236">
        <v>0</v>
      </c>
      <c r="D19" s="50"/>
      <c r="E19" s="237">
        <v>0</v>
      </c>
      <c r="F19" s="236"/>
      <c r="G19" s="236">
        <v>0</v>
      </c>
      <c r="H19" s="236"/>
      <c r="I19" s="237">
        <v>0</v>
      </c>
      <c r="J19" s="50"/>
      <c r="K19" s="236">
        <v>23375487099</v>
      </c>
      <c r="L19" s="50"/>
      <c r="M19" s="237">
        <v>0</v>
      </c>
      <c r="N19" s="50"/>
      <c r="O19" s="236">
        <v>6113255004</v>
      </c>
      <c r="P19" s="50"/>
      <c r="Q19" s="237">
        <v>29488742103</v>
      </c>
      <c r="R19" s="4"/>
      <c r="S19" s="5"/>
      <c r="T19" s="4"/>
      <c r="U19" s="5"/>
      <c r="V19" s="4"/>
      <c r="W19" s="5"/>
      <c r="X19" s="4"/>
      <c r="Y19" s="3"/>
      <c r="Z19" s="61"/>
      <c r="AA19" s="61"/>
    </row>
    <row r="20" spans="1:27" ht="18.75" customHeight="1" x14ac:dyDescent="0.5">
      <c r="A20" s="238" t="s">
        <v>275</v>
      </c>
      <c r="B20" s="4"/>
      <c r="C20" s="236">
        <v>0</v>
      </c>
      <c r="D20" s="50"/>
      <c r="E20" s="237">
        <v>0</v>
      </c>
      <c r="F20" s="236"/>
      <c r="G20" s="236">
        <v>0</v>
      </c>
      <c r="H20" s="236"/>
      <c r="I20" s="237">
        <v>0</v>
      </c>
      <c r="J20" s="50"/>
      <c r="K20" s="236">
        <v>0</v>
      </c>
      <c r="L20" s="50"/>
      <c r="M20" s="237">
        <v>0</v>
      </c>
      <c r="N20" s="50"/>
      <c r="O20" s="236">
        <v>175518851902</v>
      </c>
      <c r="P20" s="50"/>
      <c r="Q20" s="237">
        <v>175518851902</v>
      </c>
      <c r="R20" s="4"/>
      <c r="S20" s="5"/>
      <c r="T20" s="4"/>
      <c r="U20" s="5"/>
      <c r="V20" s="4"/>
      <c r="W20" s="5"/>
      <c r="X20" s="4"/>
      <c r="Y20" s="3"/>
      <c r="Z20" s="61"/>
      <c r="AA20" s="61"/>
    </row>
    <row r="21" spans="1:27" ht="18.75" customHeight="1" x14ac:dyDescent="0.5">
      <c r="A21" s="238" t="s">
        <v>181</v>
      </c>
      <c r="B21" s="4"/>
      <c r="C21" s="236">
        <v>0</v>
      </c>
      <c r="D21" s="50"/>
      <c r="E21" s="237">
        <v>0</v>
      </c>
      <c r="F21" s="236"/>
      <c r="G21" s="236">
        <v>0</v>
      </c>
      <c r="H21" s="236"/>
      <c r="I21" s="237">
        <v>0</v>
      </c>
      <c r="J21" s="50"/>
      <c r="K21" s="236">
        <v>0</v>
      </c>
      <c r="L21" s="50"/>
      <c r="M21" s="237">
        <v>0</v>
      </c>
      <c r="N21" s="50"/>
      <c r="O21" s="236">
        <v>26863840734</v>
      </c>
      <c r="P21" s="50"/>
      <c r="Q21" s="237">
        <v>26863840734</v>
      </c>
      <c r="R21" s="4"/>
      <c r="S21" s="5"/>
      <c r="T21" s="4"/>
      <c r="U21" s="5"/>
      <c r="V21" s="4"/>
      <c r="W21" s="5"/>
      <c r="X21" s="4"/>
      <c r="Y21" s="3"/>
      <c r="Z21" s="61"/>
      <c r="AA21" s="61"/>
    </row>
    <row r="22" spans="1:27" ht="18.75" customHeight="1" x14ac:dyDescent="0.5">
      <c r="A22" s="238" t="s">
        <v>188</v>
      </c>
      <c r="B22" s="4"/>
      <c r="C22" s="236">
        <v>665420</v>
      </c>
      <c r="D22" s="50"/>
      <c r="E22" s="237">
        <v>0</v>
      </c>
      <c r="F22" s="236"/>
      <c r="G22" s="236">
        <v>0</v>
      </c>
      <c r="H22" s="236"/>
      <c r="I22" s="237">
        <v>665420</v>
      </c>
      <c r="J22" s="50"/>
      <c r="K22" s="236">
        <v>6060648</v>
      </c>
      <c r="L22" s="50"/>
      <c r="M22" s="237">
        <v>-449</v>
      </c>
      <c r="N22" s="50"/>
      <c r="O22" s="236">
        <v>0</v>
      </c>
      <c r="P22" s="50"/>
      <c r="Q22" s="237">
        <v>6060199</v>
      </c>
      <c r="R22" s="4"/>
      <c r="S22" s="5"/>
      <c r="T22" s="4"/>
      <c r="U22" s="5"/>
      <c r="V22" s="4"/>
      <c r="W22" s="5"/>
      <c r="X22" s="4"/>
      <c r="Y22" s="3"/>
      <c r="Z22" s="61"/>
      <c r="AA22" s="61"/>
    </row>
    <row r="23" spans="1:27" ht="18.75" customHeight="1" x14ac:dyDescent="0.5">
      <c r="A23" s="238" t="s">
        <v>185</v>
      </c>
      <c r="B23" s="4"/>
      <c r="C23" s="236">
        <v>3028058631</v>
      </c>
      <c r="D23" s="50"/>
      <c r="E23" s="237">
        <v>0</v>
      </c>
      <c r="F23" s="236"/>
      <c r="G23" s="236">
        <v>0</v>
      </c>
      <c r="H23" s="236"/>
      <c r="I23" s="237">
        <v>3028058631</v>
      </c>
      <c r="J23" s="50"/>
      <c r="K23" s="236">
        <v>27417029369</v>
      </c>
      <c r="L23" s="50"/>
      <c r="M23" s="237">
        <v>5260806306</v>
      </c>
      <c r="N23" s="50"/>
      <c r="O23" s="236">
        <v>0</v>
      </c>
      <c r="P23" s="50"/>
      <c r="Q23" s="237">
        <v>32677835675</v>
      </c>
      <c r="R23" s="4"/>
      <c r="S23" s="5"/>
      <c r="T23" s="4"/>
      <c r="U23" s="5"/>
      <c r="V23" s="4"/>
      <c r="W23" s="5"/>
      <c r="X23" s="4"/>
      <c r="Y23" s="3"/>
      <c r="Z23" s="61"/>
      <c r="AA23" s="61"/>
    </row>
    <row r="24" spans="1:27" ht="18.75" customHeight="1" x14ac:dyDescent="0.5">
      <c r="A24" s="238" t="s">
        <v>200</v>
      </c>
      <c r="B24" s="4"/>
      <c r="C24" s="236">
        <v>18484602739</v>
      </c>
      <c r="D24" s="50"/>
      <c r="E24" s="237">
        <v>0</v>
      </c>
      <c r="F24" s="236"/>
      <c r="G24" s="236">
        <v>0</v>
      </c>
      <c r="H24" s="236"/>
      <c r="I24" s="237">
        <v>18484602739</v>
      </c>
      <c r="J24" s="50"/>
      <c r="K24" s="236">
        <v>203103289517</v>
      </c>
      <c r="L24" s="50"/>
      <c r="M24" s="237">
        <v>73411091827</v>
      </c>
      <c r="N24" s="50"/>
      <c r="O24" s="236">
        <v>0</v>
      </c>
      <c r="P24" s="50"/>
      <c r="Q24" s="237">
        <v>276514381344</v>
      </c>
      <c r="R24" s="4"/>
      <c r="S24" s="5"/>
      <c r="T24" s="4"/>
      <c r="U24" s="5"/>
      <c r="V24" s="4"/>
      <c r="W24" s="5"/>
      <c r="X24" s="4"/>
      <c r="Y24" s="3"/>
      <c r="Z24" s="61"/>
      <c r="AA24" s="61"/>
    </row>
    <row r="25" spans="1:27" ht="18.75" customHeight="1" x14ac:dyDescent="0.5">
      <c r="A25" s="238" t="s">
        <v>191</v>
      </c>
      <c r="B25" s="4"/>
      <c r="C25" s="236">
        <v>11350652055</v>
      </c>
      <c r="D25" s="50"/>
      <c r="E25" s="237">
        <v>-1518964637</v>
      </c>
      <c r="F25" s="236"/>
      <c r="G25" s="236">
        <v>0</v>
      </c>
      <c r="H25" s="236"/>
      <c r="I25" s="237">
        <v>9831687418</v>
      </c>
      <c r="J25" s="50"/>
      <c r="K25" s="236">
        <v>102297578709</v>
      </c>
      <c r="L25" s="50"/>
      <c r="M25" s="237">
        <v>22128708445</v>
      </c>
      <c r="N25" s="50"/>
      <c r="O25" s="236">
        <v>0</v>
      </c>
      <c r="P25" s="50"/>
      <c r="Q25" s="237">
        <v>124426287154</v>
      </c>
      <c r="R25" s="4"/>
      <c r="S25" s="5"/>
      <c r="T25" s="4"/>
      <c r="U25" s="5"/>
      <c r="V25" s="4"/>
      <c r="W25" s="5"/>
      <c r="X25" s="4"/>
      <c r="Y25" s="3"/>
      <c r="Z25" s="61"/>
      <c r="AA25" s="61"/>
    </row>
    <row r="26" spans="1:27" ht="18.75" customHeight="1" x14ac:dyDescent="0.5">
      <c r="A26" s="238" t="s">
        <v>111</v>
      </c>
      <c r="B26" s="4"/>
      <c r="C26" s="236">
        <v>0</v>
      </c>
      <c r="D26" s="50"/>
      <c r="E26" s="237">
        <v>3729353664</v>
      </c>
      <c r="F26" s="236"/>
      <c r="G26" s="236">
        <v>0</v>
      </c>
      <c r="H26" s="236"/>
      <c r="I26" s="237">
        <v>3729353664</v>
      </c>
      <c r="J26" s="50"/>
      <c r="K26" s="236">
        <v>0</v>
      </c>
      <c r="L26" s="50"/>
      <c r="M26" s="237">
        <v>83485389494</v>
      </c>
      <c r="N26" s="50"/>
      <c r="O26" s="236">
        <v>0</v>
      </c>
      <c r="P26" s="50"/>
      <c r="Q26" s="237">
        <v>83485389494</v>
      </c>
      <c r="R26" s="4"/>
      <c r="S26" s="5"/>
      <c r="T26" s="4"/>
      <c r="U26" s="5"/>
      <c r="V26" s="4"/>
      <c r="W26" s="5"/>
      <c r="X26" s="4"/>
      <c r="Y26" s="3"/>
      <c r="Z26" s="61"/>
      <c r="AA26" s="61"/>
    </row>
    <row r="27" spans="1:27" ht="18.75" customHeight="1" x14ac:dyDescent="0.5">
      <c r="A27" s="238" t="s">
        <v>112</v>
      </c>
      <c r="B27" s="4"/>
      <c r="C27" s="236">
        <v>0</v>
      </c>
      <c r="D27" s="50"/>
      <c r="E27" s="237">
        <v>2337521934</v>
      </c>
      <c r="F27" s="236"/>
      <c r="G27" s="236">
        <v>0</v>
      </c>
      <c r="H27" s="236"/>
      <c r="I27" s="237">
        <v>2337521934</v>
      </c>
      <c r="J27" s="50"/>
      <c r="K27" s="236">
        <v>0</v>
      </c>
      <c r="L27" s="50"/>
      <c r="M27" s="237">
        <v>93492888577</v>
      </c>
      <c r="N27" s="50"/>
      <c r="O27" s="236">
        <v>0</v>
      </c>
      <c r="P27" s="50"/>
      <c r="Q27" s="237">
        <v>93492888577</v>
      </c>
      <c r="R27" s="4"/>
      <c r="S27" s="5"/>
      <c r="T27" s="4"/>
      <c r="U27" s="5"/>
      <c r="V27" s="4"/>
      <c r="W27" s="5"/>
      <c r="X27" s="4"/>
      <c r="Y27" s="3"/>
      <c r="Z27" s="61"/>
      <c r="AA27" s="61"/>
    </row>
    <row r="28" spans="1:27" ht="18.75" customHeight="1" x14ac:dyDescent="0.5">
      <c r="A28" s="238" t="s">
        <v>113</v>
      </c>
      <c r="B28" s="4"/>
      <c r="C28" s="236">
        <v>0</v>
      </c>
      <c r="D28" s="50"/>
      <c r="E28" s="237">
        <v>6645242831</v>
      </c>
      <c r="F28" s="236"/>
      <c r="G28" s="236">
        <v>0</v>
      </c>
      <c r="H28" s="236"/>
      <c r="I28" s="237">
        <v>6645242831</v>
      </c>
      <c r="J28" s="50"/>
      <c r="K28" s="236">
        <v>0</v>
      </c>
      <c r="L28" s="50"/>
      <c r="M28" s="237">
        <v>615971367200</v>
      </c>
      <c r="N28" s="50"/>
      <c r="O28" s="236">
        <v>0</v>
      </c>
      <c r="P28" s="50"/>
      <c r="Q28" s="237">
        <v>615971367200</v>
      </c>
      <c r="R28" s="4"/>
      <c r="S28" s="5"/>
      <c r="T28" s="4"/>
      <c r="U28" s="5"/>
      <c r="V28" s="4"/>
      <c r="W28" s="5"/>
      <c r="X28" s="4"/>
      <c r="Y28" s="3"/>
      <c r="Z28" s="61"/>
      <c r="AA28" s="61"/>
    </row>
    <row r="29" spans="1:27" ht="18.75" customHeight="1" x14ac:dyDescent="0.5">
      <c r="A29" s="238" t="s">
        <v>130</v>
      </c>
      <c r="B29" s="4"/>
      <c r="C29" s="236">
        <v>0</v>
      </c>
      <c r="D29" s="50"/>
      <c r="E29" s="237">
        <v>-2877946</v>
      </c>
      <c r="F29" s="236"/>
      <c r="G29" s="236">
        <v>0</v>
      </c>
      <c r="H29" s="236"/>
      <c r="I29" s="237">
        <v>-2877946</v>
      </c>
      <c r="J29" s="50"/>
      <c r="K29" s="236">
        <v>0</v>
      </c>
      <c r="L29" s="50"/>
      <c r="M29" s="237">
        <v>40762198713</v>
      </c>
      <c r="N29" s="50"/>
      <c r="O29" s="236">
        <v>0</v>
      </c>
      <c r="P29" s="50"/>
      <c r="Q29" s="237">
        <v>40762198713</v>
      </c>
      <c r="R29" s="4"/>
      <c r="S29" s="5"/>
      <c r="T29" s="4"/>
      <c r="U29" s="5"/>
      <c r="V29" s="4"/>
      <c r="W29" s="5"/>
      <c r="X29" s="4"/>
      <c r="Y29" s="3"/>
      <c r="Z29" s="61"/>
      <c r="AA29" s="61"/>
    </row>
    <row r="30" spans="1:27" ht="18.75" customHeight="1" x14ac:dyDescent="0.5">
      <c r="A30" s="238" t="s">
        <v>174</v>
      </c>
      <c r="B30" s="4"/>
      <c r="C30" s="236">
        <v>0</v>
      </c>
      <c r="D30" s="50"/>
      <c r="E30" s="237">
        <v>-64572890</v>
      </c>
      <c r="F30" s="236"/>
      <c r="G30" s="236">
        <v>0</v>
      </c>
      <c r="H30" s="236"/>
      <c r="I30" s="237">
        <v>-64572890</v>
      </c>
      <c r="J30" s="50"/>
      <c r="K30" s="236">
        <v>0</v>
      </c>
      <c r="L30" s="50"/>
      <c r="M30" s="237">
        <v>37563811798</v>
      </c>
      <c r="N30" s="50"/>
      <c r="O30" s="236">
        <v>0</v>
      </c>
      <c r="P30" s="50"/>
      <c r="Q30" s="237">
        <v>37563811798</v>
      </c>
      <c r="R30" s="4"/>
      <c r="S30" s="5"/>
      <c r="T30" s="4"/>
      <c r="U30" s="5"/>
      <c r="V30" s="4"/>
      <c r="W30" s="5"/>
      <c r="X30" s="4"/>
      <c r="Y30" s="3"/>
      <c r="Z30" s="61"/>
      <c r="AA30" s="61"/>
    </row>
    <row r="31" spans="1:27" ht="18.75" customHeight="1" x14ac:dyDescent="0.5">
      <c r="A31" s="238" t="s">
        <v>179</v>
      </c>
      <c r="B31" s="4"/>
      <c r="C31" s="236">
        <v>0</v>
      </c>
      <c r="D31" s="50"/>
      <c r="E31" s="237">
        <v>-498476010</v>
      </c>
      <c r="F31" s="236"/>
      <c r="G31" s="236">
        <v>0</v>
      </c>
      <c r="H31" s="236"/>
      <c r="I31" s="237">
        <v>-498476010</v>
      </c>
      <c r="J31" s="50"/>
      <c r="K31" s="236">
        <v>0</v>
      </c>
      <c r="L31" s="50"/>
      <c r="M31" s="237">
        <v>27883180962</v>
      </c>
      <c r="N31" s="50"/>
      <c r="O31" s="236">
        <v>0</v>
      </c>
      <c r="P31" s="50"/>
      <c r="Q31" s="237">
        <v>27883180962</v>
      </c>
      <c r="R31" s="4"/>
      <c r="S31" s="5"/>
      <c r="T31" s="4"/>
      <c r="U31" s="5"/>
      <c r="V31" s="4"/>
      <c r="W31" s="5"/>
      <c r="X31" s="4"/>
      <c r="Y31" s="3"/>
      <c r="Z31" s="61"/>
      <c r="AA31" s="61"/>
    </row>
    <row r="32" spans="1:27" ht="18.75" customHeight="1" x14ac:dyDescent="0.5">
      <c r="A32" s="238" t="s">
        <v>272</v>
      </c>
      <c r="B32" s="4"/>
      <c r="C32" s="236">
        <v>0</v>
      </c>
      <c r="D32" s="50"/>
      <c r="E32" s="237">
        <v>-38343048</v>
      </c>
      <c r="F32" s="236"/>
      <c r="G32" s="236">
        <v>0</v>
      </c>
      <c r="H32" s="236"/>
      <c r="I32" s="237">
        <v>-38343048</v>
      </c>
      <c r="J32" s="50"/>
      <c r="K32" s="236">
        <v>0</v>
      </c>
      <c r="L32" s="50"/>
      <c r="M32" s="237">
        <v>332144247</v>
      </c>
      <c r="N32" s="50"/>
      <c r="O32" s="236">
        <v>0</v>
      </c>
      <c r="P32" s="50"/>
      <c r="Q32" s="237">
        <v>332144247</v>
      </c>
      <c r="R32" s="4"/>
      <c r="S32" s="5"/>
      <c r="T32" s="4"/>
      <c r="U32" s="5"/>
      <c r="V32" s="4"/>
      <c r="W32" s="5"/>
      <c r="X32" s="4"/>
      <c r="Y32" s="3"/>
      <c r="Z32" s="61"/>
      <c r="AA32" s="61"/>
    </row>
    <row r="33" spans="1:27" ht="18.75" customHeight="1" x14ac:dyDescent="0.5">
      <c r="A33" s="238" t="s">
        <v>203</v>
      </c>
      <c r="B33" s="4"/>
      <c r="C33" s="236">
        <v>0</v>
      </c>
      <c r="D33" s="50"/>
      <c r="E33" s="237">
        <v>-151546206</v>
      </c>
      <c r="F33" s="236"/>
      <c r="G33" s="236">
        <v>0</v>
      </c>
      <c r="H33" s="236"/>
      <c r="I33" s="237">
        <v>-151546206</v>
      </c>
      <c r="J33" s="50"/>
      <c r="K33" s="236">
        <v>0</v>
      </c>
      <c r="L33" s="50"/>
      <c r="M33" s="237">
        <v>966609991</v>
      </c>
      <c r="N33" s="50"/>
      <c r="O33" s="236">
        <v>0</v>
      </c>
      <c r="P33" s="50"/>
      <c r="Q33" s="237">
        <v>966609991</v>
      </c>
      <c r="R33" s="4"/>
      <c r="S33" s="5"/>
      <c r="T33" s="4"/>
      <c r="U33" s="5"/>
      <c r="V33" s="4"/>
      <c r="W33" s="5"/>
      <c r="X33" s="4"/>
      <c r="Y33" s="3"/>
      <c r="Z33" s="61"/>
      <c r="AA33" s="61"/>
    </row>
    <row r="34" spans="1:27" ht="18.75" customHeight="1" x14ac:dyDescent="0.5">
      <c r="A34" s="238" t="s">
        <v>131</v>
      </c>
      <c r="B34" s="4"/>
      <c r="C34" s="236">
        <v>0</v>
      </c>
      <c r="D34" s="50"/>
      <c r="E34" s="237">
        <v>-152333054</v>
      </c>
      <c r="F34" s="236"/>
      <c r="G34" s="236">
        <v>0</v>
      </c>
      <c r="H34" s="236"/>
      <c r="I34" s="237">
        <v>-152333054</v>
      </c>
      <c r="J34" s="50"/>
      <c r="K34" s="236">
        <v>0</v>
      </c>
      <c r="L34" s="50"/>
      <c r="M34" s="237">
        <v>27444367147</v>
      </c>
      <c r="N34" s="50"/>
      <c r="O34" s="236">
        <v>0</v>
      </c>
      <c r="P34" s="50"/>
      <c r="Q34" s="237">
        <v>27444367147</v>
      </c>
      <c r="R34" s="4"/>
      <c r="S34" s="5"/>
      <c r="T34" s="4"/>
      <c r="U34" s="5"/>
      <c r="V34" s="4"/>
      <c r="W34" s="5"/>
      <c r="X34" s="4"/>
      <c r="Y34" s="3"/>
      <c r="Z34" s="61"/>
      <c r="AA34" s="61"/>
    </row>
    <row r="35" spans="1:27" ht="18.75" customHeight="1" x14ac:dyDescent="0.5">
      <c r="A35" s="238" t="s">
        <v>205</v>
      </c>
      <c r="B35" s="4"/>
      <c r="C35" s="236">
        <v>0</v>
      </c>
      <c r="D35" s="50"/>
      <c r="E35" s="237">
        <v>-495721933</v>
      </c>
      <c r="F35" s="236"/>
      <c r="G35" s="236">
        <v>0</v>
      </c>
      <c r="H35" s="236"/>
      <c r="I35" s="237">
        <v>-495721933</v>
      </c>
      <c r="J35" s="50"/>
      <c r="K35" s="236">
        <v>0</v>
      </c>
      <c r="L35" s="50"/>
      <c r="M35" s="237">
        <v>11224957592</v>
      </c>
      <c r="N35" s="50"/>
      <c r="O35" s="236">
        <v>0</v>
      </c>
      <c r="P35" s="50"/>
      <c r="Q35" s="237">
        <v>11224957592</v>
      </c>
      <c r="R35" s="4"/>
      <c r="S35" s="5"/>
      <c r="T35" s="4"/>
      <c r="U35" s="5"/>
      <c r="V35" s="4"/>
      <c r="W35" s="5"/>
      <c r="X35" s="4"/>
      <c r="Y35" s="3"/>
      <c r="Z35" s="61"/>
      <c r="AA35" s="61"/>
    </row>
    <row r="36" spans="1:27" ht="18.75" customHeight="1" x14ac:dyDescent="0.5">
      <c r="A36" s="238" t="s">
        <v>273</v>
      </c>
      <c r="B36" s="55"/>
      <c r="C36" s="236">
        <v>0</v>
      </c>
      <c r="D36" s="50"/>
      <c r="E36" s="237">
        <v>-126346095</v>
      </c>
      <c r="F36" s="236"/>
      <c r="G36" s="236">
        <v>0</v>
      </c>
      <c r="H36" s="236"/>
      <c r="I36" s="237">
        <v>-126346095</v>
      </c>
      <c r="J36" s="50"/>
      <c r="K36" s="236">
        <v>0</v>
      </c>
      <c r="L36" s="50"/>
      <c r="M36" s="237">
        <v>1465889409</v>
      </c>
      <c r="N36" s="50"/>
      <c r="O36" s="236">
        <v>0</v>
      </c>
      <c r="P36" s="50"/>
      <c r="Q36" s="237">
        <v>1465889409</v>
      </c>
      <c r="U36" s="61"/>
      <c r="Y36" s="95"/>
      <c r="Z36" s="61"/>
      <c r="AA36" s="61"/>
    </row>
    <row r="37" spans="1:27" ht="18.75" customHeight="1" x14ac:dyDescent="0.5">
      <c r="A37" s="238" t="s">
        <v>274</v>
      </c>
      <c r="C37" s="236">
        <v>0</v>
      </c>
      <c r="D37" s="50"/>
      <c r="E37" s="237">
        <v>-60009121</v>
      </c>
      <c r="F37" s="236"/>
      <c r="G37" s="236">
        <v>0</v>
      </c>
      <c r="H37" s="236"/>
      <c r="I37" s="237">
        <v>-60009121</v>
      </c>
      <c r="J37" s="50"/>
      <c r="K37" s="236">
        <v>0</v>
      </c>
      <c r="L37" s="50"/>
      <c r="M37" s="237">
        <v>448406659</v>
      </c>
      <c r="N37" s="50"/>
      <c r="O37" s="236">
        <v>0</v>
      </c>
      <c r="P37" s="50"/>
      <c r="Q37" s="237">
        <v>448406659</v>
      </c>
    </row>
    <row r="38" spans="1:27" ht="18.75" customHeight="1" x14ac:dyDescent="0.5">
      <c r="A38" s="238" t="s">
        <v>413</v>
      </c>
      <c r="C38" s="236">
        <v>0</v>
      </c>
      <c r="D38" s="50"/>
      <c r="E38" s="237">
        <v>71332856909</v>
      </c>
      <c r="F38" s="236"/>
      <c r="G38" s="236">
        <v>0</v>
      </c>
      <c r="H38" s="236"/>
      <c r="I38" s="237">
        <v>71332856909</v>
      </c>
      <c r="J38" s="50"/>
      <c r="K38" s="236">
        <v>0</v>
      </c>
      <c r="L38" s="50"/>
      <c r="M38" s="237">
        <v>212255092591</v>
      </c>
      <c r="N38" s="50"/>
      <c r="O38" s="236">
        <v>0</v>
      </c>
      <c r="P38" s="50"/>
      <c r="Q38" s="237">
        <v>212255092591</v>
      </c>
    </row>
    <row r="39" spans="1:27" ht="21.75" thickBot="1" x14ac:dyDescent="0.6">
      <c r="A39" s="44" t="s">
        <v>100</v>
      </c>
      <c r="B39" s="44"/>
      <c r="C39" s="249">
        <f>SUM(C7:C38)</f>
        <v>32863978845</v>
      </c>
      <c r="D39" s="44"/>
      <c r="E39" s="149">
        <f t="shared" ref="E39:P39" si="0">SUM(E7:E38)</f>
        <v>115675893649</v>
      </c>
      <c r="F39" s="44">
        <f t="shared" si="0"/>
        <v>0</v>
      </c>
      <c r="G39" s="249">
        <f t="shared" si="0"/>
        <v>42981248</v>
      </c>
      <c r="H39" s="44">
        <f t="shared" si="0"/>
        <v>0</v>
      </c>
      <c r="I39" s="149">
        <f t="shared" si="0"/>
        <v>148582853742</v>
      </c>
      <c r="J39" s="250">
        <f t="shared" si="0"/>
        <v>0</v>
      </c>
      <c r="K39" s="149">
        <f t="shared" si="0"/>
        <v>434705155839</v>
      </c>
      <c r="L39" s="250">
        <f t="shared" si="0"/>
        <v>0</v>
      </c>
      <c r="M39" s="149">
        <f>SUM(M7:M38)</f>
        <v>1289249634658</v>
      </c>
      <c r="N39" s="247">
        <f t="shared" si="0"/>
        <v>0</v>
      </c>
      <c r="O39" s="149">
        <f t="shared" si="0"/>
        <v>263130487590</v>
      </c>
      <c r="P39" s="247">
        <f t="shared" si="0"/>
        <v>0</v>
      </c>
      <c r="Q39" s="149">
        <f>SUM(Q7:Q38)</f>
        <v>1987085278087</v>
      </c>
      <c r="U39" s="61"/>
      <c r="Y39" s="95"/>
      <c r="Z39" s="61"/>
      <c r="AA39" s="61"/>
    </row>
    <row r="40" spans="1:27" ht="21" thickTop="1" x14ac:dyDescent="0.5">
      <c r="K40" s="66"/>
      <c r="M40" s="237"/>
    </row>
    <row r="41" spans="1:27" x14ac:dyDescent="0.5">
      <c r="K41" s="159"/>
      <c r="M41" s="159"/>
    </row>
    <row r="44" spans="1:27" x14ac:dyDescent="0.5">
      <c r="E44" s="66"/>
    </row>
    <row r="45" spans="1:27" x14ac:dyDescent="0.5">
      <c r="E45" s="66"/>
    </row>
    <row r="46" spans="1:27" x14ac:dyDescent="0.5">
      <c r="E46" s="66"/>
    </row>
  </sheetData>
  <mergeCells count="14">
    <mergeCell ref="A3:Q3"/>
    <mergeCell ref="A2:Q2"/>
    <mergeCell ref="A1:Q1"/>
    <mergeCell ref="O6"/>
    <mergeCell ref="K5:Q5"/>
    <mergeCell ref="A5:A6"/>
    <mergeCell ref="C6"/>
    <mergeCell ref="E6"/>
    <mergeCell ref="G6"/>
    <mergeCell ref="I6"/>
    <mergeCell ref="C5:I5"/>
    <mergeCell ref="K6"/>
    <mergeCell ref="M6"/>
    <mergeCell ref="A4:G4"/>
  </mergeCells>
  <printOptions horizontalCentered="1"/>
  <pageMargins left="0" right="0" top="0.39370078740157499" bottom="0.74803149606299202" header="0" footer="0.196850393700787"/>
  <pageSetup paperSize="9" scale="69" firstPageNumber="16" orientation="landscape" useFirstPageNumber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</sheetPr>
  <dimension ref="A1:T168"/>
  <sheetViews>
    <sheetView rightToLeft="1" view="pageBreakPreview" topLeftCell="A145" zoomScale="55" zoomScaleNormal="70" zoomScaleSheetLayoutView="55" zoomScalePageLayoutView="60" workbookViewId="0">
      <selection activeCell="G167" sqref="G167:G169"/>
    </sheetView>
  </sheetViews>
  <sheetFormatPr defaultColWidth="25.375" defaultRowHeight="20.25" x14ac:dyDescent="0.25"/>
  <cols>
    <col min="1" max="1" width="25.125" style="158" bestFit="1" customWidth="1"/>
    <col min="2" max="2" width="1.125" style="59" customWidth="1"/>
    <col min="3" max="3" width="27.75" style="59" bestFit="1" customWidth="1"/>
    <col min="4" max="4" width="1.125" style="59" customWidth="1"/>
    <col min="5" max="5" width="29.25" style="59" bestFit="1" customWidth="1"/>
    <col min="6" max="6" width="1.125" style="59" customWidth="1"/>
    <col min="7" max="7" width="29.25" style="59" bestFit="1" customWidth="1"/>
    <col min="8" max="8" width="5.625" style="59" customWidth="1"/>
    <col min="9" max="9" width="23.875" style="207" bestFit="1" customWidth="1"/>
    <col min="10" max="10" width="25.375" style="59"/>
    <col min="11" max="11" width="23.875" style="207" bestFit="1" customWidth="1"/>
    <col min="12" max="12" width="25.375" style="199"/>
    <col min="13" max="19" width="25.375" style="59"/>
    <col min="20" max="20" width="13.125" style="59" bestFit="1" customWidth="1"/>
    <col min="21" max="32" width="25.375" style="59"/>
    <col min="33" max="33" width="0" style="59" hidden="1" customWidth="1"/>
    <col min="34" max="16384" width="25.375" style="59"/>
  </cols>
  <sheetData>
    <row r="1" spans="1:20" ht="21.75" x14ac:dyDescent="0.25">
      <c r="A1" s="312" t="str">
        <f>'سرمایه‌گذاری در اوراق بهادار '!A1:Q1</f>
        <v>صندوق سرمایه‌گذاری آوای فردای زاگرس</v>
      </c>
      <c r="B1" s="312"/>
      <c r="C1" s="312"/>
      <c r="D1" s="312"/>
      <c r="E1" s="312"/>
      <c r="F1" s="312"/>
      <c r="G1" s="312"/>
      <c r="H1" s="37"/>
      <c r="I1" s="202"/>
      <c r="K1" s="202"/>
    </row>
    <row r="2" spans="1:20" ht="21.75" x14ac:dyDescent="0.25">
      <c r="A2" s="312" t="s">
        <v>367</v>
      </c>
      <c r="B2" s="312"/>
      <c r="C2" s="312"/>
      <c r="D2" s="312"/>
      <c r="E2" s="312"/>
      <c r="F2" s="312"/>
      <c r="G2" s="312"/>
      <c r="H2" s="37"/>
      <c r="I2" s="202"/>
      <c r="K2" s="202"/>
    </row>
    <row r="3" spans="1:20" ht="21.75" x14ac:dyDescent="0.25">
      <c r="A3" s="312" t="str">
        <f>سهام!A3</f>
        <v>برای ماه منتهی به 1401/09/30</v>
      </c>
      <c r="B3" s="312"/>
      <c r="C3" s="312"/>
      <c r="D3" s="312"/>
      <c r="E3" s="312"/>
      <c r="F3" s="312"/>
      <c r="G3" s="312"/>
      <c r="H3" s="37"/>
      <c r="I3" s="202"/>
      <c r="K3" s="202"/>
    </row>
    <row r="4" spans="1:20" ht="21.75" x14ac:dyDescent="0.25">
      <c r="A4" s="157"/>
      <c r="B4" s="37"/>
      <c r="C4" s="37"/>
      <c r="D4" s="37"/>
      <c r="E4" s="37"/>
      <c r="F4" s="37"/>
      <c r="G4" s="37"/>
      <c r="H4" s="37"/>
      <c r="I4" s="202"/>
      <c r="K4" s="202"/>
    </row>
    <row r="5" spans="1:20" ht="26.25" x14ac:dyDescent="0.25">
      <c r="A5" s="295" t="s">
        <v>76</v>
      </c>
      <c r="B5" s="295"/>
      <c r="C5" s="295"/>
      <c r="D5" s="295"/>
      <c r="E5" s="295"/>
      <c r="F5" s="295"/>
      <c r="G5" s="295"/>
      <c r="H5" s="56"/>
      <c r="I5" s="203"/>
      <c r="K5" s="203"/>
    </row>
    <row r="6" spans="1:20" s="120" customFormat="1" ht="24" customHeight="1" x14ac:dyDescent="0.25">
      <c r="A6" s="313" t="s">
        <v>61</v>
      </c>
      <c r="B6" s="313" t="s">
        <v>61</v>
      </c>
      <c r="C6" s="313"/>
      <c r="E6" s="313" t="s">
        <v>41</v>
      </c>
      <c r="F6" s="313" t="s">
        <v>41</v>
      </c>
      <c r="G6" s="36" t="str">
        <f>سهام!Q6</f>
        <v>1401/09/30</v>
      </c>
      <c r="H6" s="58"/>
      <c r="I6" s="204"/>
      <c r="K6" s="204"/>
      <c r="L6" s="121"/>
      <c r="T6" s="120" t="s">
        <v>104</v>
      </c>
    </row>
    <row r="7" spans="1:20" s="120" customFormat="1" x14ac:dyDescent="0.25">
      <c r="A7" s="314" t="s">
        <v>62</v>
      </c>
      <c r="C7" s="313" t="s">
        <v>33</v>
      </c>
      <c r="E7" s="313" t="s">
        <v>63</v>
      </c>
      <c r="G7" s="313" t="s">
        <v>63</v>
      </c>
      <c r="H7" s="121"/>
      <c r="I7" s="205"/>
      <c r="K7" s="205"/>
      <c r="L7" s="121"/>
    </row>
    <row r="8" spans="1:20" ht="22.5" x14ac:dyDescent="0.25">
      <c r="A8" s="238" t="s">
        <v>206</v>
      </c>
      <c r="C8" s="20" t="s">
        <v>207</v>
      </c>
      <c r="D8" s="20"/>
      <c r="E8" s="236">
        <v>0</v>
      </c>
      <c r="F8" s="237"/>
      <c r="G8" s="237">
        <v>41460</v>
      </c>
      <c r="I8" s="206"/>
      <c r="J8" s="196"/>
      <c r="K8" s="206"/>
      <c r="L8" s="200"/>
      <c r="M8" s="197"/>
      <c r="N8" s="195"/>
    </row>
    <row r="9" spans="1:20" ht="22.5" x14ac:dyDescent="0.25">
      <c r="A9" s="238" t="s">
        <v>211</v>
      </c>
      <c r="C9" s="20" t="s">
        <v>212</v>
      </c>
      <c r="D9" s="20"/>
      <c r="E9" s="237">
        <v>0</v>
      </c>
      <c r="F9" s="237"/>
      <c r="G9" s="237">
        <v>247265971</v>
      </c>
      <c r="I9" s="206"/>
      <c r="J9" s="196"/>
      <c r="K9" s="206"/>
      <c r="L9" s="200"/>
      <c r="M9" s="197"/>
      <c r="N9" s="195"/>
      <c r="O9" s="198"/>
    </row>
    <row r="10" spans="1:20" ht="22.5" x14ac:dyDescent="0.25">
      <c r="A10" s="238" t="s">
        <v>209</v>
      </c>
      <c r="C10" s="20" t="s">
        <v>214</v>
      </c>
      <c r="D10" s="20"/>
      <c r="E10" s="237">
        <v>7012</v>
      </c>
      <c r="F10" s="237"/>
      <c r="G10" s="237">
        <v>34188</v>
      </c>
      <c r="I10" s="206"/>
      <c r="J10" s="196"/>
      <c r="K10" s="206"/>
      <c r="L10" s="200"/>
      <c r="M10" s="197"/>
      <c r="N10" s="195"/>
    </row>
    <row r="11" spans="1:20" ht="22.5" x14ac:dyDescent="0.25">
      <c r="A11" s="238" t="s">
        <v>223</v>
      </c>
      <c r="C11" s="20" t="s">
        <v>224</v>
      </c>
      <c r="D11" s="20"/>
      <c r="E11" s="237">
        <v>7534</v>
      </c>
      <c r="F11" s="237"/>
      <c r="G11" s="237">
        <v>3567825839</v>
      </c>
      <c r="I11" s="206"/>
      <c r="J11" s="196"/>
      <c r="K11" s="206"/>
      <c r="L11" s="200"/>
      <c r="M11" s="197"/>
      <c r="N11" s="195"/>
    </row>
    <row r="12" spans="1:20" ht="22.5" x14ac:dyDescent="0.25">
      <c r="A12" s="238" t="s">
        <v>226</v>
      </c>
      <c r="C12" s="20" t="s">
        <v>227</v>
      </c>
      <c r="D12" s="20"/>
      <c r="E12" s="236">
        <v>7093</v>
      </c>
      <c r="F12" s="237"/>
      <c r="G12" s="237">
        <v>21697</v>
      </c>
      <c r="I12" s="206"/>
      <c r="J12" s="196"/>
      <c r="K12" s="206"/>
      <c r="L12" s="200"/>
      <c r="M12" s="197"/>
      <c r="N12" s="195"/>
    </row>
    <row r="13" spans="1:20" ht="22.5" x14ac:dyDescent="0.25">
      <c r="A13" s="238" t="s">
        <v>226</v>
      </c>
      <c r="C13" s="20" t="s">
        <v>362</v>
      </c>
      <c r="D13" s="20"/>
      <c r="E13" s="237">
        <v>0</v>
      </c>
      <c r="F13" s="237"/>
      <c r="G13" s="237">
        <v>138446130</v>
      </c>
      <c r="I13" s="206"/>
      <c r="J13" s="196"/>
      <c r="K13" s="206"/>
      <c r="L13" s="200"/>
      <c r="M13" s="197"/>
      <c r="N13" s="195"/>
    </row>
    <row r="14" spans="1:20" ht="22.5" x14ac:dyDescent="0.25">
      <c r="A14" s="238" t="s">
        <v>226</v>
      </c>
      <c r="C14" s="20" t="s">
        <v>363</v>
      </c>
      <c r="D14" s="20"/>
      <c r="E14" s="237">
        <v>0</v>
      </c>
      <c r="F14" s="237"/>
      <c r="G14" s="237">
        <v>45454894</v>
      </c>
      <c r="I14" s="206"/>
      <c r="J14" s="196"/>
      <c r="K14" s="206"/>
      <c r="L14" s="200"/>
      <c r="M14" s="197"/>
      <c r="N14" s="195"/>
    </row>
    <row r="15" spans="1:20" ht="22.5" x14ac:dyDescent="0.25">
      <c r="A15" s="238" t="s">
        <v>226</v>
      </c>
      <c r="C15" s="20" t="s">
        <v>364</v>
      </c>
      <c r="D15" s="20"/>
      <c r="E15" s="237">
        <v>0</v>
      </c>
      <c r="F15" s="237"/>
      <c r="G15" s="237">
        <v>29086286</v>
      </c>
      <c r="I15" s="206"/>
      <c r="J15" s="196"/>
      <c r="K15" s="206"/>
      <c r="L15" s="200"/>
      <c r="M15" s="197"/>
      <c r="N15" s="195"/>
    </row>
    <row r="16" spans="1:20" ht="22.5" x14ac:dyDescent="0.25">
      <c r="A16" s="238" t="s">
        <v>226</v>
      </c>
      <c r="C16" s="20" t="s">
        <v>365</v>
      </c>
      <c r="D16" s="20"/>
      <c r="E16" s="237">
        <v>0</v>
      </c>
      <c r="F16" s="237"/>
      <c r="G16" s="237">
        <v>13284407</v>
      </c>
      <c r="I16" s="206"/>
      <c r="J16" s="196"/>
      <c r="K16" s="206"/>
      <c r="L16" s="200"/>
      <c r="M16" s="197"/>
      <c r="N16" s="195"/>
    </row>
    <row r="17" spans="1:14" ht="22.5" x14ac:dyDescent="0.25">
      <c r="A17" s="238" t="s">
        <v>226</v>
      </c>
      <c r="C17" s="20" t="s">
        <v>366</v>
      </c>
      <c r="D17" s="20"/>
      <c r="E17" s="236">
        <v>0</v>
      </c>
      <c r="F17" s="237"/>
      <c r="G17" s="237">
        <v>12588861</v>
      </c>
      <c r="I17" s="206"/>
      <c r="J17" s="196"/>
      <c r="K17" s="206"/>
      <c r="L17" s="200"/>
      <c r="M17" s="197"/>
      <c r="N17" s="195"/>
    </row>
    <row r="18" spans="1:14" ht="22.5" x14ac:dyDescent="0.25">
      <c r="A18" s="238" t="s">
        <v>229</v>
      </c>
      <c r="C18" s="20" t="s">
        <v>230</v>
      </c>
      <c r="D18" s="20"/>
      <c r="E18" s="237">
        <v>0</v>
      </c>
      <c r="F18" s="237"/>
      <c r="G18" s="237">
        <v>13691293619</v>
      </c>
      <c r="I18" s="206"/>
      <c r="J18" s="196"/>
      <c r="K18" s="206"/>
      <c r="L18" s="200"/>
      <c r="M18" s="197"/>
      <c r="N18" s="195"/>
    </row>
    <row r="19" spans="1:14" ht="22.5" x14ac:dyDescent="0.25">
      <c r="A19" s="238" t="s">
        <v>229</v>
      </c>
      <c r="C19" s="20" t="s">
        <v>232</v>
      </c>
      <c r="D19" s="20"/>
      <c r="E19" s="237">
        <v>0</v>
      </c>
      <c r="F19" s="237"/>
      <c r="G19" s="237">
        <v>1911447168</v>
      </c>
      <c r="I19" s="206"/>
      <c r="J19" s="196"/>
      <c r="K19" s="206"/>
      <c r="L19" s="200"/>
      <c r="M19" s="197"/>
      <c r="N19" s="195"/>
    </row>
    <row r="20" spans="1:14" ht="22.5" x14ac:dyDescent="0.25">
      <c r="A20" s="238" t="s">
        <v>223</v>
      </c>
      <c r="C20" s="20" t="s">
        <v>233</v>
      </c>
      <c r="D20" s="20"/>
      <c r="E20" s="237">
        <v>3616109593</v>
      </c>
      <c r="F20" s="237"/>
      <c r="G20" s="237">
        <v>30163175450</v>
      </c>
      <c r="I20" s="206"/>
      <c r="J20" s="196"/>
      <c r="K20" s="206"/>
      <c r="L20" s="200"/>
      <c r="M20" s="197"/>
      <c r="N20" s="195"/>
    </row>
    <row r="21" spans="1:14" ht="22.5" x14ac:dyDescent="0.25">
      <c r="A21" s="238" t="s">
        <v>223</v>
      </c>
      <c r="C21" s="20" t="s">
        <v>235</v>
      </c>
      <c r="D21" s="20"/>
      <c r="E21" s="237">
        <v>4603068519</v>
      </c>
      <c r="F21" s="237"/>
      <c r="G21" s="237">
        <v>38395728658</v>
      </c>
      <c r="I21" s="206"/>
      <c r="J21" s="196"/>
      <c r="K21" s="206"/>
      <c r="L21" s="200"/>
      <c r="M21" s="197"/>
      <c r="N21" s="195"/>
    </row>
    <row r="22" spans="1:14" ht="22.5" x14ac:dyDescent="0.25">
      <c r="A22" s="238" t="s">
        <v>209</v>
      </c>
      <c r="C22" s="20" t="s">
        <v>237</v>
      </c>
      <c r="D22" s="20"/>
      <c r="E22" s="237">
        <v>0</v>
      </c>
      <c r="F22" s="237"/>
      <c r="G22" s="237">
        <v>319652879</v>
      </c>
      <c r="I22" s="206"/>
      <c r="J22" s="196"/>
      <c r="K22" s="206"/>
      <c r="L22" s="200"/>
      <c r="M22" s="197"/>
      <c r="N22" s="195"/>
    </row>
    <row r="23" spans="1:14" ht="22.5" x14ac:dyDescent="0.25">
      <c r="A23" s="238" t="s">
        <v>209</v>
      </c>
      <c r="C23" s="20" t="s">
        <v>238</v>
      </c>
      <c r="D23" s="20"/>
      <c r="E23" s="236">
        <v>0</v>
      </c>
      <c r="F23" s="237"/>
      <c r="G23" s="237">
        <v>7146564135</v>
      </c>
      <c r="I23" s="206"/>
      <c r="J23" s="196"/>
      <c r="K23" s="206"/>
      <c r="L23" s="200"/>
      <c r="M23" s="197"/>
      <c r="N23" s="195"/>
    </row>
    <row r="24" spans="1:14" ht="22.5" x14ac:dyDescent="0.25">
      <c r="A24" s="238" t="s">
        <v>229</v>
      </c>
      <c r="C24" s="20" t="s">
        <v>239</v>
      </c>
      <c r="D24" s="20"/>
      <c r="E24" s="236">
        <v>0</v>
      </c>
      <c r="F24" s="237"/>
      <c r="G24" s="237">
        <v>123863032</v>
      </c>
      <c r="I24" s="206"/>
      <c r="J24" s="196"/>
      <c r="K24" s="206"/>
      <c r="L24" s="200"/>
      <c r="M24" s="197"/>
      <c r="N24" s="195"/>
    </row>
    <row r="25" spans="1:14" ht="22.5" x14ac:dyDescent="0.25">
      <c r="A25" s="238" t="s">
        <v>206</v>
      </c>
      <c r="C25" s="20" t="s">
        <v>240</v>
      </c>
      <c r="D25" s="20"/>
      <c r="E25" s="237">
        <v>0</v>
      </c>
      <c r="F25" s="237"/>
      <c r="G25" s="237">
        <v>112833583664</v>
      </c>
      <c r="I25" s="206"/>
      <c r="J25" s="196"/>
      <c r="K25" s="206"/>
      <c r="L25" s="200"/>
      <c r="M25" s="197"/>
      <c r="N25" s="195"/>
    </row>
    <row r="26" spans="1:14" ht="22.5" x14ac:dyDescent="0.25">
      <c r="A26" s="238" t="s">
        <v>229</v>
      </c>
      <c r="C26" s="20" t="s">
        <v>241</v>
      </c>
      <c r="D26" s="20"/>
      <c r="E26" s="237">
        <v>0</v>
      </c>
      <c r="F26" s="237"/>
      <c r="G26" s="237">
        <v>21972728642</v>
      </c>
      <c r="I26" s="206"/>
      <c r="J26" s="196"/>
      <c r="K26" s="206"/>
      <c r="L26" s="200"/>
      <c r="M26" s="197"/>
      <c r="N26" s="195"/>
    </row>
    <row r="27" spans="1:14" s="122" customFormat="1" ht="22.5" x14ac:dyDescent="0.25">
      <c r="A27" s="151" t="s">
        <v>127</v>
      </c>
      <c r="C27" s="167"/>
      <c r="D27" s="167"/>
      <c r="E27" s="148">
        <f>SUM(E8:E26)</f>
        <v>8219199751</v>
      </c>
      <c r="F27" s="167"/>
      <c r="G27" s="149">
        <f>SUM(G8:G26)</f>
        <v>230612086980</v>
      </c>
      <c r="I27" s="206"/>
      <c r="J27" s="196"/>
      <c r="K27" s="206"/>
      <c r="L27" s="200"/>
      <c r="M27" s="197"/>
      <c r="N27" s="195"/>
    </row>
    <row r="28" spans="1:14" ht="22.5" x14ac:dyDescent="0.25">
      <c r="A28" s="312" t="s">
        <v>136</v>
      </c>
      <c r="B28" s="312"/>
      <c r="C28" s="312"/>
      <c r="D28" s="312"/>
      <c r="E28" s="312"/>
      <c r="F28" s="312"/>
      <c r="G28" s="312"/>
      <c r="H28" s="221"/>
      <c r="I28" s="206"/>
      <c r="J28" s="196"/>
      <c r="K28" s="206"/>
      <c r="L28" s="200"/>
      <c r="M28" s="197"/>
      <c r="N28" s="195"/>
    </row>
    <row r="29" spans="1:14" ht="22.5" x14ac:dyDescent="0.25">
      <c r="A29" s="312" t="s">
        <v>367</v>
      </c>
      <c r="B29" s="312"/>
      <c r="C29" s="312"/>
      <c r="D29" s="312"/>
      <c r="E29" s="312"/>
      <c r="F29" s="312"/>
      <c r="G29" s="312"/>
      <c r="H29" s="221"/>
      <c r="I29" s="206"/>
      <c r="J29" s="196"/>
      <c r="K29" s="206"/>
      <c r="L29" s="200"/>
      <c r="M29" s="197"/>
      <c r="N29" s="195"/>
    </row>
    <row r="30" spans="1:14" ht="22.5" x14ac:dyDescent="0.25">
      <c r="A30" s="312" t="str">
        <f t="shared" ref="A30" si="0">$A$3</f>
        <v>برای ماه منتهی به 1401/09/30</v>
      </c>
      <c r="B30" s="312"/>
      <c r="C30" s="312"/>
      <c r="D30" s="312"/>
      <c r="E30" s="312"/>
      <c r="F30" s="312"/>
      <c r="G30" s="312"/>
      <c r="H30" s="221"/>
      <c r="I30" s="206"/>
      <c r="J30" s="196"/>
      <c r="K30" s="206"/>
      <c r="L30" s="200"/>
      <c r="M30" s="197"/>
      <c r="N30" s="195"/>
    </row>
    <row r="31" spans="1:14" ht="22.5" x14ac:dyDescent="0.25">
      <c r="A31" s="232"/>
      <c r="B31" s="232"/>
      <c r="C31" s="232"/>
      <c r="D31" s="232"/>
      <c r="E31" s="232"/>
      <c r="F31" s="232"/>
      <c r="G31" s="232"/>
      <c r="H31" s="221"/>
      <c r="I31" s="206"/>
      <c r="J31" s="196"/>
      <c r="K31" s="206"/>
      <c r="L31" s="200"/>
      <c r="M31" s="197"/>
      <c r="N31" s="195"/>
    </row>
    <row r="32" spans="1:14" ht="22.5" x14ac:dyDescent="0.25">
      <c r="A32" s="138" t="s">
        <v>267</v>
      </c>
      <c r="B32" s="221"/>
      <c r="C32" s="229"/>
      <c r="D32" s="229"/>
      <c r="E32" s="172">
        <f>E27</f>
        <v>8219199751</v>
      </c>
      <c r="F32" s="229"/>
      <c r="G32" s="172">
        <f>G27</f>
        <v>230612086980</v>
      </c>
      <c r="H32" s="221"/>
      <c r="I32" s="206"/>
      <c r="J32" s="196"/>
      <c r="K32" s="206"/>
      <c r="L32" s="200"/>
      <c r="M32" s="197"/>
      <c r="N32" s="195"/>
    </row>
    <row r="33" spans="1:14" ht="22.5" x14ac:dyDescent="0.25">
      <c r="A33" s="238" t="s">
        <v>242</v>
      </c>
      <c r="C33" s="20" t="s">
        <v>243</v>
      </c>
      <c r="D33" s="20"/>
      <c r="E33" s="237">
        <v>0</v>
      </c>
      <c r="F33" s="237"/>
      <c r="G33" s="237">
        <v>17478854917</v>
      </c>
      <c r="I33" s="206"/>
      <c r="J33" s="196"/>
      <c r="K33" s="206"/>
      <c r="L33" s="200"/>
      <c r="M33" s="197"/>
      <c r="N33" s="195"/>
    </row>
    <row r="34" spans="1:14" ht="22.5" x14ac:dyDescent="0.25">
      <c r="A34" s="238" t="s">
        <v>242</v>
      </c>
      <c r="C34" s="20" t="s">
        <v>244</v>
      </c>
      <c r="D34" s="20"/>
      <c r="E34" s="237">
        <v>0</v>
      </c>
      <c r="F34" s="237"/>
      <c r="G34" s="237">
        <v>49247684</v>
      </c>
      <c r="I34" s="206"/>
      <c r="J34" s="196"/>
      <c r="K34" s="206"/>
      <c r="L34" s="200"/>
      <c r="M34" s="197"/>
      <c r="N34" s="195"/>
    </row>
    <row r="35" spans="1:14" ht="22.5" x14ac:dyDescent="0.25">
      <c r="A35" s="238" t="s">
        <v>242</v>
      </c>
      <c r="C35" s="20" t="s">
        <v>245</v>
      </c>
      <c r="D35" s="20"/>
      <c r="E35" s="237">
        <v>0</v>
      </c>
      <c r="F35" s="237"/>
      <c r="G35" s="237">
        <v>63166678802</v>
      </c>
      <c r="I35" s="206"/>
      <c r="J35" s="196"/>
      <c r="K35" s="206"/>
      <c r="L35" s="200"/>
      <c r="M35" s="197"/>
      <c r="N35" s="195"/>
    </row>
    <row r="36" spans="1:14" ht="22.5" x14ac:dyDescent="0.25">
      <c r="A36" s="238" t="s">
        <v>246</v>
      </c>
      <c r="C36" s="20" t="s">
        <v>247</v>
      </c>
      <c r="D36" s="20"/>
      <c r="E36" s="237">
        <v>4356</v>
      </c>
      <c r="F36" s="237"/>
      <c r="G36" s="237">
        <v>43019</v>
      </c>
      <c r="I36" s="206"/>
      <c r="J36" s="196"/>
      <c r="K36" s="206"/>
      <c r="L36" s="200"/>
      <c r="M36" s="197"/>
      <c r="N36" s="195"/>
    </row>
    <row r="37" spans="1:14" ht="22.5" x14ac:dyDescent="0.25">
      <c r="A37" s="238" t="s">
        <v>206</v>
      </c>
      <c r="C37" s="20" t="s">
        <v>249</v>
      </c>
      <c r="D37" s="20"/>
      <c r="E37" s="237">
        <v>0</v>
      </c>
      <c r="F37" s="237"/>
      <c r="G37" s="237">
        <v>21369888</v>
      </c>
      <c r="I37" s="206"/>
      <c r="J37" s="196"/>
      <c r="K37" s="206"/>
      <c r="L37" s="200"/>
      <c r="M37" s="197"/>
      <c r="N37" s="195"/>
    </row>
    <row r="38" spans="1:14" ht="22.5" x14ac:dyDescent="0.25">
      <c r="A38" s="238" t="s">
        <v>206</v>
      </c>
      <c r="C38" s="20" t="s">
        <v>250</v>
      </c>
      <c r="D38" s="20"/>
      <c r="E38" s="237">
        <v>0</v>
      </c>
      <c r="F38" s="237"/>
      <c r="G38" s="237">
        <v>403669044</v>
      </c>
      <c r="I38" s="206"/>
      <c r="J38" s="196"/>
      <c r="K38" s="206"/>
      <c r="L38" s="200"/>
      <c r="M38" s="197"/>
      <c r="N38" s="195"/>
    </row>
    <row r="39" spans="1:14" ht="22.5" x14ac:dyDescent="0.25">
      <c r="A39" s="238" t="s">
        <v>251</v>
      </c>
      <c r="C39" s="20" t="s">
        <v>252</v>
      </c>
      <c r="D39" s="20"/>
      <c r="E39" s="237">
        <v>0</v>
      </c>
      <c r="F39" s="237"/>
      <c r="G39" s="237">
        <v>42346071</v>
      </c>
      <c r="I39" s="206"/>
      <c r="J39" s="196"/>
      <c r="K39" s="206"/>
      <c r="L39" s="200"/>
      <c r="M39" s="197"/>
      <c r="N39" s="195"/>
    </row>
    <row r="40" spans="1:14" ht="22.5" x14ac:dyDescent="0.25">
      <c r="A40" s="238" t="s">
        <v>251</v>
      </c>
      <c r="C40" s="20" t="s">
        <v>254</v>
      </c>
      <c r="D40" s="20"/>
      <c r="E40" s="237">
        <v>5151</v>
      </c>
      <c r="F40" s="237"/>
      <c r="G40" s="237">
        <v>3095876</v>
      </c>
      <c r="I40" s="206"/>
      <c r="J40" s="196"/>
      <c r="K40" s="206"/>
      <c r="L40" s="200"/>
      <c r="M40" s="197"/>
      <c r="N40" s="195"/>
    </row>
    <row r="41" spans="1:14" ht="22.5" x14ac:dyDescent="0.25">
      <c r="A41" s="238" t="s">
        <v>229</v>
      </c>
      <c r="C41" s="20" t="s">
        <v>255</v>
      </c>
      <c r="D41" s="20"/>
      <c r="E41" s="237">
        <v>0</v>
      </c>
      <c r="F41" s="237"/>
      <c r="G41" s="237">
        <v>2410272877</v>
      </c>
      <c r="I41" s="206"/>
      <c r="J41" s="196"/>
      <c r="K41" s="206"/>
      <c r="L41" s="200"/>
      <c r="M41" s="197"/>
      <c r="N41" s="195"/>
    </row>
    <row r="42" spans="1:14" ht="22.5" x14ac:dyDescent="0.25">
      <c r="A42" s="238" t="s">
        <v>229</v>
      </c>
      <c r="C42" s="20" t="s">
        <v>256</v>
      </c>
      <c r="D42" s="20"/>
      <c r="E42" s="237">
        <v>0</v>
      </c>
      <c r="F42" s="237"/>
      <c r="G42" s="237">
        <v>4338499180</v>
      </c>
      <c r="I42" s="206"/>
      <c r="J42" s="196"/>
      <c r="K42" s="206"/>
      <c r="L42" s="200"/>
      <c r="M42" s="197"/>
      <c r="N42" s="195"/>
    </row>
    <row r="43" spans="1:14" ht="22.5" x14ac:dyDescent="0.25">
      <c r="A43" s="238" t="s">
        <v>257</v>
      </c>
      <c r="C43" s="20" t="s">
        <v>258</v>
      </c>
      <c r="D43" s="20"/>
      <c r="E43" s="237">
        <v>0</v>
      </c>
      <c r="F43" s="237"/>
      <c r="G43" s="237">
        <v>225095909</v>
      </c>
      <c r="I43" s="206"/>
      <c r="J43" s="196"/>
      <c r="K43" s="206"/>
      <c r="L43" s="200"/>
      <c r="M43" s="197"/>
      <c r="N43" s="195"/>
    </row>
    <row r="44" spans="1:14" ht="22.5" x14ac:dyDescent="0.25">
      <c r="A44" s="238" t="s">
        <v>257</v>
      </c>
      <c r="C44" s="20" t="s">
        <v>259</v>
      </c>
      <c r="D44" s="20"/>
      <c r="E44" s="237">
        <v>0</v>
      </c>
      <c r="F44" s="237"/>
      <c r="G44" s="237">
        <v>312219187</v>
      </c>
      <c r="I44" s="206"/>
      <c r="J44" s="196"/>
      <c r="K44" s="206"/>
      <c r="L44" s="200"/>
      <c r="M44" s="197"/>
      <c r="N44" s="195"/>
    </row>
    <row r="45" spans="1:14" ht="22.5" x14ac:dyDescent="0.25">
      <c r="A45" s="238" t="s">
        <v>242</v>
      </c>
      <c r="C45" s="20" t="s">
        <v>260</v>
      </c>
      <c r="D45" s="20"/>
      <c r="E45" s="237">
        <v>0</v>
      </c>
      <c r="F45" s="237"/>
      <c r="G45" s="237">
        <v>16020835100</v>
      </c>
      <c r="I45" s="206"/>
      <c r="J45" s="196"/>
      <c r="K45" s="206"/>
      <c r="L45" s="200"/>
      <c r="M45" s="197"/>
      <c r="N45" s="195"/>
    </row>
    <row r="46" spans="1:14" ht="22.5" x14ac:dyDescent="0.25">
      <c r="A46" s="238" t="s">
        <v>257</v>
      </c>
      <c r="C46" s="20" t="s">
        <v>261</v>
      </c>
      <c r="D46" s="20"/>
      <c r="E46" s="237">
        <v>0</v>
      </c>
      <c r="F46" s="237"/>
      <c r="G46" s="237">
        <v>220363844</v>
      </c>
      <c r="I46" s="206"/>
      <c r="J46" s="196"/>
      <c r="K46" s="206"/>
      <c r="L46" s="200"/>
      <c r="M46" s="197"/>
      <c r="N46" s="195"/>
    </row>
    <row r="47" spans="1:14" ht="22.5" x14ac:dyDescent="0.25">
      <c r="A47" s="238" t="s">
        <v>257</v>
      </c>
      <c r="C47" s="20" t="s">
        <v>262</v>
      </c>
      <c r="D47" s="20"/>
      <c r="E47" s="237">
        <v>0</v>
      </c>
      <c r="F47" s="237"/>
      <c r="G47" s="237">
        <v>850385745</v>
      </c>
      <c r="I47" s="206"/>
      <c r="J47" s="196"/>
      <c r="K47" s="206"/>
      <c r="L47" s="200"/>
      <c r="M47" s="197"/>
      <c r="N47" s="195"/>
    </row>
    <row r="48" spans="1:14" ht="22.5" x14ac:dyDescent="0.25">
      <c r="A48" s="238" t="s">
        <v>257</v>
      </c>
      <c r="C48" s="20" t="s">
        <v>263</v>
      </c>
      <c r="D48" s="20"/>
      <c r="E48" s="237">
        <v>0</v>
      </c>
      <c r="F48" s="237"/>
      <c r="G48" s="237">
        <v>892464738</v>
      </c>
      <c r="I48" s="206"/>
      <c r="J48" s="196"/>
      <c r="K48" s="206"/>
      <c r="L48" s="201"/>
      <c r="M48" s="197"/>
      <c r="N48" s="195"/>
    </row>
    <row r="49" spans="1:14" ht="22.5" x14ac:dyDescent="0.25">
      <c r="A49" s="238" t="s">
        <v>257</v>
      </c>
      <c r="C49" s="20" t="s">
        <v>264</v>
      </c>
      <c r="D49" s="20"/>
      <c r="E49" s="237">
        <v>0</v>
      </c>
      <c r="F49" s="237"/>
      <c r="G49" s="237">
        <v>3120164385</v>
      </c>
      <c r="I49" s="206"/>
      <c r="J49" s="196"/>
      <c r="K49" s="206"/>
      <c r="L49" s="201"/>
      <c r="M49" s="197"/>
      <c r="N49" s="195"/>
    </row>
    <row r="50" spans="1:14" ht="22.5" x14ac:dyDescent="0.25">
      <c r="A50" s="238" t="s">
        <v>257</v>
      </c>
      <c r="C50" s="20" t="s">
        <v>265</v>
      </c>
      <c r="D50" s="20"/>
      <c r="E50" s="237">
        <v>0</v>
      </c>
      <c r="F50" s="237"/>
      <c r="G50" s="237">
        <v>444657534</v>
      </c>
      <c r="I50" s="206"/>
      <c r="J50" s="196"/>
      <c r="K50" s="206"/>
      <c r="L50" s="201"/>
      <c r="M50" s="197"/>
      <c r="N50" s="195"/>
    </row>
    <row r="51" spans="1:14" ht="22.5" x14ac:dyDescent="0.25">
      <c r="A51" s="238" t="s">
        <v>229</v>
      </c>
      <c r="C51" s="20" t="s">
        <v>266</v>
      </c>
      <c r="D51" s="20"/>
      <c r="E51" s="237">
        <v>0</v>
      </c>
      <c r="F51" s="237"/>
      <c r="G51" s="237">
        <v>7015449449</v>
      </c>
      <c r="I51" s="206"/>
      <c r="J51" s="196"/>
      <c r="K51" s="206"/>
      <c r="L51" s="201"/>
      <c r="M51" s="197"/>
      <c r="N51" s="195"/>
    </row>
    <row r="52" spans="1:14" ht="22.5" x14ac:dyDescent="0.25">
      <c r="A52" s="238" t="s">
        <v>257</v>
      </c>
      <c r="C52" s="20" t="s">
        <v>276</v>
      </c>
      <c r="D52" s="20"/>
      <c r="E52" s="237">
        <v>0</v>
      </c>
      <c r="F52" s="237"/>
      <c r="G52" s="237">
        <v>2332607795</v>
      </c>
      <c r="I52" s="206"/>
      <c r="J52" s="196"/>
      <c r="K52" s="206"/>
      <c r="L52" s="201"/>
      <c r="M52" s="197"/>
      <c r="N52" s="195"/>
    </row>
    <row r="53" spans="1:14" ht="22.5" x14ac:dyDescent="0.25">
      <c r="A53" s="238" t="s">
        <v>277</v>
      </c>
      <c r="C53" s="20" t="s">
        <v>278</v>
      </c>
      <c r="D53" s="20"/>
      <c r="E53" s="237">
        <v>0</v>
      </c>
      <c r="F53" s="237"/>
      <c r="G53" s="237">
        <v>3634912328</v>
      </c>
      <c r="I53" s="206"/>
      <c r="J53" s="196"/>
      <c r="K53" s="206"/>
      <c r="L53" s="201"/>
      <c r="M53" s="197"/>
      <c r="N53" s="195"/>
    </row>
    <row r="54" spans="1:14" s="122" customFormat="1" ht="22.5" x14ac:dyDescent="0.25">
      <c r="A54" s="151" t="s">
        <v>127</v>
      </c>
      <c r="C54" s="167"/>
      <c r="D54" s="167"/>
      <c r="E54" s="148">
        <f>SUM(E32:E53)</f>
        <v>8219209258</v>
      </c>
      <c r="F54" s="167"/>
      <c r="G54" s="149">
        <f>SUM(G32:G53)</f>
        <v>353595320352</v>
      </c>
      <c r="I54" s="206"/>
      <c r="J54" s="196"/>
      <c r="K54" s="206"/>
      <c r="L54" s="200"/>
      <c r="M54" s="197"/>
      <c r="N54" s="195"/>
    </row>
    <row r="55" spans="1:14" ht="22.5" x14ac:dyDescent="0.25">
      <c r="A55" s="312" t="s">
        <v>136</v>
      </c>
      <c r="B55" s="312"/>
      <c r="C55" s="312"/>
      <c r="D55" s="312"/>
      <c r="E55" s="312"/>
      <c r="F55" s="312"/>
      <c r="G55" s="312"/>
      <c r="H55" s="221"/>
      <c r="I55" s="206"/>
      <c r="J55" s="196"/>
      <c r="K55" s="206"/>
      <c r="L55" s="200"/>
      <c r="M55" s="197"/>
      <c r="N55" s="195"/>
    </row>
    <row r="56" spans="1:14" ht="22.5" x14ac:dyDescent="0.25">
      <c r="A56" s="312" t="s">
        <v>367</v>
      </c>
      <c r="B56" s="312"/>
      <c r="C56" s="312"/>
      <c r="D56" s="312"/>
      <c r="E56" s="312"/>
      <c r="F56" s="312"/>
      <c r="G56" s="312"/>
      <c r="H56" s="221"/>
      <c r="I56" s="206"/>
      <c r="J56" s="196"/>
      <c r="K56" s="206"/>
      <c r="L56" s="200"/>
      <c r="M56" s="197"/>
      <c r="N56" s="195"/>
    </row>
    <row r="57" spans="1:14" ht="22.5" x14ac:dyDescent="0.25">
      <c r="A57" s="312" t="str">
        <f t="shared" ref="A57" si="1">$A$3</f>
        <v>برای ماه منتهی به 1401/09/30</v>
      </c>
      <c r="B57" s="312"/>
      <c r="C57" s="312"/>
      <c r="D57" s="312"/>
      <c r="E57" s="312"/>
      <c r="F57" s="312"/>
      <c r="G57" s="312"/>
      <c r="H57" s="221"/>
      <c r="I57" s="206"/>
      <c r="J57" s="196"/>
      <c r="K57" s="206"/>
      <c r="L57" s="200"/>
      <c r="M57" s="197"/>
      <c r="N57" s="195"/>
    </row>
    <row r="58" spans="1:14" ht="22.5" x14ac:dyDescent="0.25">
      <c r="A58" s="232"/>
      <c r="B58" s="232"/>
      <c r="C58" s="232"/>
      <c r="D58" s="232"/>
      <c r="E58" s="232"/>
      <c r="F58" s="232"/>
      <c r="G58" s="232"/>
      <c r="H58" s="221"/>
      <c r="I58" s="206"/>
      <c r="J58" s="196"/>
      <c r="K58" s="206"/>
      <c r="L58" s="200"/>
      <c r="M58" s="197"/>
      <c r="N58" s="195"/>
    </row>
    <row r="59" spans="1:14" ht="22.5" x14ac:dyDescent="0.25">
      <c r="A59" s="138" t="s">
        <v>267</v>
      </c>
      <c r="B59" s="221"/>
      <c r="C59" s="229"/>
      <c r="D59" s="229"/>
      <c r="E59" s="172">
        <f>E54</f>
        <v>8219209258</v>
      </c>
      <c r="F59" s="229"/>
      <c r="G59" s="172">
        <f>G54</f>
        <v>353595320352</v>
      </c>
      <c r="H59" s="221"/>
      <c r="I59" s="206"/>
      <c r="J59" s="196"/>
      <c r="K59" s="206"/>
      <c r="L59" s="200"/>
      <c r="M59" s="197"/>
      <c r="N59" s="195"/>
    </row>
    <row r="60" spans="1:14" x14ac:dyDescent="0.25">
      <c r="A60" s="238" t="s">
        <v>211</v>
      </c>
      <c r="C60" s="20" t="s">
        <v>279</v>
      </c>
      <c r="D60" s="20"/>
      <c r="E60" s="237">
        <v>0</v>
      </c>
      <c r="F60" s="237"/>
      <c r="G60" s="237">
        <v>12778361645</v>
      </c>
      <c r="N60" s="195"/>
    </row>
    <row r="61" spans="1:14" x14ac:dyDescent="0.25">
      <c r="A61" s="238" t="s">
        <v>211</v>
      </c>
      <c r="C61" s="20" t="s">
        <v>280</v>
      </c>
      <c r="D61" s="20"/>
      <c r="E61" s="237">
        <v>0</v>
      </c>
      <c r="F61" s="237"/>
      <c r="G61" s="237">
        <v>1181369863</v>
      </c>
      <c r="N61" s="195"/>
    </row>
    <row r="62" spans="1:14" x14ac:dyDescent="0.25">
      <c r="A62" s="238" t="s">
        <v>281</v>
      </c>
      <c r="C62" s="20" t="s">
        <v>282</v>
      </c>
      <c r="D62" s="20"/>
      <c r="E62" s="237">
        <v>4268</v>
      </c>
      <c r="F62" s="237"/>
      <c r="G62" s="237">
        <v>22157</v>
      </c>
      <c r="N62" s="195"/>
    </row>
    <row r="63" spans="1:14" x14ac:dyDescent="0.25">
      <c r="A63" s="238" t="s">
        <v>281</v>
      </c>
      <c r="C63" s="20" t="s">
        <v>284</v>
      </c>
      <c r="D63" s="20"/>
      <c r="E63" s="237">
        <v>0</v>
      </c>
      <c r="F63" s="237"/>
      <c r="G63" s="237">
        <v>13211506847</v>
      </c>
      <c r="N63" s="195"/>
    </row>
    <row r="64" spans="1:14" x14ac:dyDescent="0.25">
      <c r="A64" s="238" t="s">
        <v>257</v>
      </c>
      <c r="C64" s="20" t="s">
        <v>285</v>
      </c>
      <c r="D64" s="20"/>
      <c r="E64" s="237">
        <v>0</v>
      </c>
      <c r="F64" s="237"/>
      <c r="G64" s="237">
        <v>2480436714</v>
      </c>
      <c r="N64" s="195"/>
    </row>
    <row r="65" spans="1:14" x14ac:dyDescent="0.25">
      <c r="A65" s="238" t="s">
        <v>211</v>
      </c>
      <c r="C65" s="20" t="s">
        <v>286</v>
      </c>
      <c r="D65" s="20"/>
      <c r="E65" s="237">
        <v>0</v>
      </c>
      <c r="F65" s="237"/>
      <c r="G65" s="237">
        <v>1022246576</v>
      </c>
      <c r="N65" s="195"/>
    </row>
    <row r="66" spans="1:14" x14ac:dyDescent="0.25">
      <c r="A66" s="238" t="s">
        <v>281</v>
      </c>
      <c r="C66" s="20" t="s">
        <v>287</v>
      </c>
      <c r="D66" s="20"/>
      <c r="E66" s="237">
        <v>0</v>
      </c>
      <c r="F66" s="237"/>
      <c r="G66" s="237">
        <v>21998465750</v>
      </c>
      <c r="N66" s="195"/>
    </row>
    <row r="67" spans="1:14" x14ac:dyDescent="0.25">
      <c r="A67" s="238" t="s">
        <v>257</v>
      </c>
      <c r="C67" s="20" t="s">
        <v>288</v>
      </c>
      <c r="D67" s="20"/>
      <c r="E67" s="237">
        <v>0</v>
      </c>
      <c r="F67" s="237"/>
      <c r="G67" s="237">
        <v>2994410959</v>
      </c>
      <c r="N67" s="195"/>
    </row>
    <row r="68" spans="1:14" x14ac:dyDescent="0.25">
      <c r="A68" s="238" t="s">
        <v>223</v>
      </c>
      <c r="C68" s="20" t="s">
        <v>289</v>
      </c>
      <c r="D68" s="20"/>
      <c r="E68" s="237">
        <v>0</v>
      </c>
      <c r="F68" s="237"/>
      <c r="G68" s="237">
        <v>14036434246</v>
      </c>
      <c r="N68" s="195"/>
    </row>
    <row r="69" spans="1:14" x14ac:dyDescent="0.25">
      <c r="A69" s="238" t="s">
        <v>281</v>
      </c>
      <c r="C69" s="20" t="s">
        <v>290</v>
      </c>
      <c r="D69" s="20"/>
      <c r="E69" s="237">
        <v>0</v>
      </c>
      <c r="F69" s="237"/>
      <c r="G69" s="237">
        <v>9912328761</v>
      </c>
      <c r="N69" s="195"/>
    </row>
    <row r="70" spans="1:14" ht="22.5" x14ac:dyDescent="0.25">
      <c r="A70" s="238" t="s">
        <v>281</v>
      </c>
      <c r="C70" s="20" t="s">
        <v>303</v>
      </c>
      <c r="D70" s="20"/>
      <c r="E70" s="237">
        <v>0</v>
      </c>
      <c r="F70" s="237"/>
      <c r="G70" s="237">
        <v>29441095885</v>
      </c>
      <c r="I70" s="206"/>
      <c r="J70" s="196"/>
      <c r="K70" s="206"/>
      <c r="L70" s="200"/>
      <c r="M70" s="197"/>
      <c r="N70" s="195"/>
    </row>
    <row r="71" spans="1:14" ht="22.5" x14ac:dyDescent="0.25">
      <c r="A71" s="238" t="s">
        <v>223</v>
      </c>
      <c r="C71" s="20" t="s">
        <v>304</v>
      </c>
      <c r="D71" s="20"/>
      <c r="E71" s="237">
        <v>0</v>
      </c>
      <c r="F71" s="237"/>
      <c r="G71" s="237">
        <v>24884933700</v>
      </c>
      <c r="I71" s="206"/>
      <c r="J71" s="196"/>
      <c r="K71" s="206"/>
      <c r="L71" s="200"/>
      <c r="M71" s="197"/>
      <c r="N71" s="195"/>
    </row>
    <row r="72" spans="1:14" ht="22.5" x14ac:dyDescent="0.25">
      <c r="A72" s="238" t="s">
        <v>223</v>
      </c>
      <c r="C72" s="20" t="s">
        <v>305</v>
      </c>
      <c r="D72" s="20"/>
      <c r="E72" s="237">
        <v>0</v>
      </c>
      <c r="F72" s="237"/>
      <c r="G72" s="237">
        <v>38506521188</v>
      </c>
      <c r="I72" s="206"/>
      <c r="J72" s="196"/>
      <c r="K72" s="206"/>
      <c r="L72" s="200"/>
      <c r="M72" s="197"/>
      <c r="N72" s="195"/>
    </row>
    <row r="73" spans="1:14" ht="22.5" x14ac:dyDescent="0.25">
      <c r="A73" s="238" t="s">
        <v>257</v>
      </c>
      <c r="C73" s="20" t="s">
        <v>306</v>
      </c>
      <c r="D73" s="20"/>
      <c r="E73" s="237">
        <v>0</v>
      </c>
      <c r="F73" s="237"/>
      <c r="G73" s="237">
        <v>1995514521</v>
      </c>
      <c r="I73" s="206"/>
      <c r="J73" s="196"/>
      <c r="K73" s="206"/>
      <c r="L73" s="200"/>
      <c r="M73" s="197"/>
      <c r="N73" s="195"/>
    </row>
    <row r="74" spans="1:14" ht="22.5" x14ac:dyDescent="0.25">
      <c r="A74" s="238" t="s">
        <v>257</v>
      </c>
      <c r="C74" s="20" t="s">
        <v>307</v>
      </c>
      <c r="D74" s="20"/>
      <c r="E74" s="237">
        <v>0</v>
      </c>
      <c r="F74" s="237"/>
      <c r="G74" s="237">
        <v>59548978853</v>
      </c>
      <c r="I74" s="206"/>
      <c r="J74" s="196"/>
      <c r="K74" s="206"/>
      <c r="L74" s="200"/>
      <c r="M74" s="197"/>
      <c r="N74" s="195"/>
    </row>
    <row r="75" spans="1:14" ht="22.5" x14ac:dyDescent="0.25">
      <c r="A75" s="238" t="s">
        <v>257</v>
      </c>
      <c r="C75" s="20" t="s">
        <v>308</v>
      </c>
      <c r="D75" s="20"/>
      <c r="E75" s="237">
        <v>0</v>
      </c>
      <c r="F75" s="237"/>
      <c r="G75" s="237">
        <v>195762632534</v>
      </c>
      <c r="I75" s="206"/>
      <c r="J75" s="196"/>
      <c r="K75" s="206"/>
      <c r="L75" s="200"/>
      <c r="M75" s="197"/>
      <c r="N75" s="195"/>
    </row>
    <row r="76" spans="1:14" ht="22.5" x14ac:dyDescent="0.25">
      <c r="A76" s="238" t="s">
        <v>257</v>
      </c>
      <c r="C76" s="20" t="s">
        <v>309</v>
      </c>
      <c r="D76" s="20"/>
      <c r="E76" s="237">
        <v>0</v>
      </c>
      <c r="F76" s="237"/>
      <c r="G76" s="237">
        <v>4612172022</v>
      </c>
      <c r="I76" s="206"/>
      <c r="J76" s="196"/>
      <c r="K76" s="206"/>
      <c r="L76" s="200"/>
      <c r="M76" s="197"/>
      <c r="N76" s="195"/>
    </row>
    <row r="77" spans="1:14" ht="22.5" x14ac:dyDescent="0.25">
      <c r="A77" s="238" t="s">
        <v>257</v>
      </c>
      <c r="C77" s="20" t="s">
        <v>310</v>
      </c>
      <c r="D77" s="20"/>
      <c r="E77" s="237">
        <v>0</v>
      </c>
      <c r="F77" s="237"/>
      <c r="G77" s="237">
        <v>5510196639</v>
      </c>
      <c r="I77" s="206"/>
      <c r="J77" s="196"/>
      <c r="K77" s="206"/>
      <c r="L77" s="200"/>
      <c r="M77" s="197"/>
      <c r="N77" s="195"/>
    </row>
    <row r="78" spans="1:14" ht="22.5" x14ac:dyDescent="0.25">
      <c r="A78" s="238" t="s">
        <v>223</v>
      </c>
      <c r="C78" s="20" t="s">
        <v>311</v>
      </c>
      <c r="D78" s="20"/>
      <c r="E78" s="237">
        <v>0</v>
      </c>
      <c r="F78" s="237"/>
      <c r="G78" s="237">
        <v>89576663010</v>
      </c>
      <c r="I78" s="206"/>
      <c r="J78" s="196"/>
      <c r="K78" s="206"/>
      <c r="L78" s="200"/>
      <c r="M78" s="197"/>
      <c r="N78" s="195"/>
    </row>
    <row r="79" spans="1:14" ht="22.5" x14ac:dyDescent="0.25">
      <c r="A79" s="238" t="s">
        <v>281</v>
      </c>
      <c r="C79" s="20" t="s">
        <v>312</v>
      </c>
      <c r="D79" s="20"/>
      <c r="E79" s="237">
        <v>0</v>
      </c>
      <c r="F79" s="237"/>
      <c r="G79" s="237">
        <v>45369863010</v>
      </c>
      <c r="I79" s="206"/>
      <c r="J79" s="196"/>
      <c r="K79" s="206"/>
      <c r="L79" s="200"/>
      <c r="M79" s="197"/>
      <c r="N79" s="195"/>
    </row>
    <row r="80" spans="1:14" ht="22.5" x14ac:dyDescent="0.25">
      <c r="A80" s="238" t="s">
        <v>257</v>
      </c>
      <c r="C80" s="20" t="s">
        <v>313</v>
      </c>
      <c r="D80" s="20"/>
      <c r="E80" s="237">
        <v>0</v>
      </c>
      <c r="F80" s="237"/>
      <c r="G80" s="237">
        <v>1218980821</v>
      </c>
      <c r="I80" s="206"/>
      <c r="J80" s="196"/>
      <c r="K80" s="206"/>
      <c r="L80" s="201"/>
      <c r="M80" s="197"/>
      <c r="N80" s="195"/>
    </row>
    <row r="81" spans="1:15" ht="22.5" x14ac:dyDescent="0.25">
      <c r="A81" s="238" t="s">
        <v>257</v>
      </c>
      <c r="C81" s="20" t="s">
        <v>315</v>
      </c>
      <c r="D81" s="20"/>
      <c r="E81" s="237">
        <v>0</v>
      </c>
      <c r="F81" s="237"/>
      <c r="G81" s="237">
        <v>1214520548</v>
      </c>
      <c r="I81" s="206"/>
      <c r="J81" s="196"/>
      <c r="K81" s="206"/>
      <c r="L81" s="201"/>
      <c r="M81" s="197"/>
      <c r="N81" s="195"/>
    </row>
    <row r="82" spans="1:15" s="122" customFormat="1" ht="22.5" x14ac:dyDescent="0.25">
      <c r="A82" s="151" t="s">
        <v>127</v>
      </c>
      <c r="C82" s="167"/>
      <c r="D82" s="167"/>
      <c r="E82" s="148">
        <f>SUM(E59:E81)</f>
        <v>8219213526</v>
      </c>
      <c r="F82" s="167"/>
      <c r="G82" s="149">
        <f>SUM(G59:G81)</f>
        <v>930852976601</v>
      </c>
      <c r="I82" s="206"/>
      <c r="J82" s="196"/>
      <c r="K82" s="206"/>
      <c r="L82" s="200"/>
      <c r="M82" s="197"/>
      <c r="N82" s="195"/>
    </row>
    <row r="83" spans="1:15" ht="22.5" x14ac:dyDescent="0.25">
      <c r="A83" s="312" t="s">
        <v>136</v>
      </c>
      <c r="B83" s="312"/>
      <c r="C83" s="312"/>
      <c r="D83" s="312"/>
      <c r="E83" s="312"/>
      <c r="F83" s="312"/>
      <c r="G83" s="312"/>
      <c r="H83" s="221"/>
      <c r="I83" s="206"/>
      <c r="J83" s="196"/>
      <c r="K83" s="206"/>
      <c r="L83" s="200"/>
      <c r="M83" s="197"/>
      <c r="N83" s="195"/>
    </row>
    <row r="84" spans="1:15" ht="22.5" x14ac:dyDescent="0.25">
      <c r="A84" s="312" t="s">
        <v>367</v>
      </c>
      <c r="B84" s="312"/>
      <c r="C84" s="312"/>
      <c r="D84" s="312"/>
      <c r="E84" s="312"/>
      <c r="F84" s="312"/>
      <c r="G84" s="312"/>
      <c r="H84" s="221"/>
      <c r="I84" s="206"/>
      <c r="J84" s="196"/>
      <c r="K84" s="206"/>
      <c r="L84" s="200"/>
      <c r="M84" s="197"/>
      <c r="N84" s="195"/>
    </row>
    <row r="85" spans="1:15" ht="22.5" x14ac:dyDescent="0.25">
      <c r="A85" s="312" t="str">
        <f t="shared" ref="A85" si="2">$A$3</f>
        <v>برای ماه منتهی به 1401/09/30</v>
      </c>
      <c r="B85" s="312"/>
      <c r="C85" s="312"/>
      <c r="D85" s="312"/>
      <c r="E85" s="312"/>
      <c r="F85" s="312"/>
      <c r="G85" s="312"/>
      <c r="H85" s="221"/>
      <c r="I85" s="206"/>
      <c r="J85" s="196"/>
      <c r="K85" s="206"/>
      <c r="L85" s="200"/>
      <c r="M85" s="197"/>
      <c r="N85" s="195"/>
    </row>
    <row r="86" spans="1:15" ht="22.5" x14ac:dyDescent="0.25">
      <c r="A86" s="232"/>
      <c r="B86" s="232"/>
      <c r="C86" s="232"/>
      <c r="D86" s="232"/>
      <c r="E86" s="232"/>
      <c r="F86" s="232"/>
      <c r="G86" s="232"/>
      <c r="H86" s="221"/>
      <c r="I86" s="206"/>
      <c r="J86" s="196"/>
      <c r="K86" s="206"/>
      <c r="L86" s="200"/>
      <c r="M86" s="197"/>
      <c r="N86" s="195"/>
    </row>
    <row r="87" spans="1:15" ht="22.5" x14ac:dyDescent="0.25">
      <c r="A87" s="138" t="s">
        <v>267</v>
      </c>
      <c r="B87" s="221"/>
      <c r="C87" s="229"/>
      <c r="D87" s="229"/>
      <c r="E87" s="172">
        <f>E82</f>
        <v>8219213526</v>
      </c>
      <c r="F87" s="229"/>
      <c r="G87" s="172">
        <f>G82</f>
        <v>930852976601</v>
      </c>
      <c r="H87" s="221"/>
      <c r="I87" s="206"/>
      <c r="J87" s="196"/>
      <c r="K87" s="206"/>
      <c r="L87" s="200"/>
      <c r="M87" s="197"/>
      <c r="N87" s="195"/>
    </row>
    <row r="88" spans="1:15" ht="21.75" x14ac:dyDescent="0.25">
      <c r="A88" s="238" t="s">
        <v>257</v>
      </c>
      <c r="C88" s="20" t="s">
        <v>316</v>
      </c>
      <c r="D88" s="20"/>
      <c r="E88" s="237">
        <v>0</v>
      </c>
      <c r="F88" s="237"/>
      <c r="G88" s="237">
        <v>3207332384</v>
      </c>
      <c r="J88" s="122"/>
      <c r="N88" s="195"/>
      <c r="O88" s="198"/>
    </row>
    <row r="89" spans="1:15" ht="21.75" x14ac:dyDescent="0.25">
      <c r="A89" s="238" t="s">
        <v>257</v>
      </c>
      <c r="C89" s="20" t="s">
        <v>320</v>
      </c>
      <c r="D89" s="20"/>
      <c r="E89" s="237">
        <v>0</v>
      </c>
      <c r="F89" s="237"/>
      <c r="G89" s="237">
        <v>49240674004</v>
      </c>
      <c r="J89" s="122"/>
      <c r="N89" s="195"/>
      <c r="O89" s="198"/>
    </row>
    <row r="90" spans="1:15" ht="21.75" x14ac:dyDescent="0.25">
      <c r="A90" s="238" t="s">
        <v>223</v>
      </c>
      <c r="C90" s="20" t="s">
        <v>321</v>
      </c>
      <c r="D90" s="20"/>
      <c r="E90" s="237">
        <v>0</v>
      </c>
      <c r="F90" s="237"/>
      <c r="G90" s="237">
        <v>36479552026</v>
      </c>
      <c r="J90" s="122"/>
      <c r="N90" s="195"/>
      <c r="O90" s="198"/>
    </row>
    <row r="91" spans="1:15" ht="21.75" x14ac:dyDescent="0.25">
      <c r="A91" s="238" t="s">
        <v>257</v>
      </c>
      <c r="C91" s="20" t="s">
        <v>322</v>
      </c>
      <c r="D91" s="20"/>
      <c r="E91" s="237">
        <v>0</v>
      </c>
      <c r="F91" s="237"/>
      <c r="G91" s="237">
        <v>17019549249</v>
      </c>
      <c r="J91" s="122"/>
      <c r="N91" s="195"/>
      <c r="O91" s="198"/>
    </row>
    <row r="92" spans="1:15" ht="21.75" x14ac:dyDescent="0.25">
      <c r="A92" s="238" t="s">
        <v>257</v>
      </c>
      <c r="C92" s="20" t="s">
        <v>323</v>
      </c>
      <c r="D92" s="20"/>
      <c r="E92" s="237">
        <v>0</v>
      </c>
      <c r="F92" s="237"/>
      <c r="G92" s="237">
        <v>4219178082</v>
      </c>
      <c r="J92" s="122"/>
      <c r="N92" s="195"/>
      <c r="O92" s="198"/>
    </row>
    <row r="93" spans="1:15" x14ac:dyDescent="0.25">
      <c r="A93" s="238" t="s">
        <v>324</v>
      </c>
      <c r="C93" s="20" t="s">
        <v>325</v>
      </c>
      <c r="D93" s="20"/>
      <c r="E93" s="237">
        <v>4167</v>
      </c>
      <c r="F93" s="237"/>
      <c r="G93" s="237">
        <v>20634</v>
      </c>
      <c r="N93" s="195"/>
    </row>
    <row r="94" spans="1:15" x14ac:dyDescent="0.25">
      <c r="A94" s="238" t="s">
        <v>324</v>
      </c>
      <c r="C94" s="20" t="s">
        <v>330</v>
      </c>
      <c r="D94" s="20"/>
      <c r="E94" s="237">
        <v>4319452196</v>
      </c>
      <c r="F94" s="237"/>
      <c r="G94" s="237">
        <v>85984383560</v>
      </c>
      <c r="N94" s="195"/>
    </row>
    <row r="95" spans="1:15" x14ac:dyDescent="0.25">
      <c r="A95" s="238" t="s">
        <v>223</v>
      </c>
      <c r="C95" s="20" t="s">
        <v>332</v>
      </c>
      <c r="D95" s="20"/>
      <c r="E95" s="237">
        <v>0</v>
      </c>
      <c r="F95" s="237"/>
      <c r="G95" s="237">
        <v>6291287671</v>
      </c>
      <c r="N95" s="195"/>
    </row>
    <row r="96" spans="1:15" x14ac:dyDescent="0.25">
      <c r="A96" s="238" t="s">
        <v>257</v>
      </c>
      <c r="C96" s="20" t="s">
        <v>334</v>
      </c>
      <c r="D96" s="20"/>
      <c r="E96" s="237">
        <v>0</v>
      </c>
      <c r="F96" s="237"/>
      <c r="G96" s="237">
        <v>7630024237</v>
      </c>
      <c r="N96" s="195"/>
    </row>
    <row r="97" spans="1:14" x14ac:dyDescent="0.25">
      <c r="A97" s="238" t="s">
        <v>223</v>
      </c>
      <c r="C97" s="20" t="s">
        <v>336</v>
      </c>
      <c r="D97" s="20"/>
      <c r="E97" s="237">
        <v>0</v>
      </c>
      <c r="F97" s="237"/>
      <c r="G97" s="237">
        <v>44244638331</v>
      </c>
      <c r="N97" s="195"/>
    </row>
    <row r="98" spans="1:14" x14ac:dyDescent="0.25">
      <c r="A98" s="238" t="s">
        <v>229</v>
      </c>
      <c r="C98" s="20" t="s">
        <v>343</v>
      </c>
      <c r="D98" s="20"/>
      <c r="E98" s="237">
        <v>0</v>
      </c>
      <c r="F98" s="237"/>
      <c r="G98" s="237">
        <v>9219721641</v>
      </c>
      <c r="N98" s="195"/>
    </row>
    <row r="99" spans="1:14" x14ac:dyDescent="0.25">
      <c r="A99" s="238" t="s">
        <v>257</v>
      </c>
      <c r="C99" s="20" t="s">
        <v>344</v>
      </c>
      <c r="D99" s="20"/>
      <c r="E99" s="237">
        <v>0</v>
      </c>
      <c r="F99" s="237"/>
      <c r="G99" s="237">
        <v>5396931507</v>
      </c>
      <c r="N99" s="195"/>
    </row>
    <row r="100" spans="1:14" x14ac:dyDescent="0.25">
      <c r="A100" s="238" t="s">
        <v>251</v>
      </c>
      <c r="C100" s="20" t="s">
        <v>345</v>
      </c>
      <c r="D100" s="20"/>
      <c r="E100" s="237">
        <v>0</v>
      </c>
      <c r="F100" s="237"/>
      <c r="G100" s="237">
        <v>5820657534</v>
      </c>
      <c r="N100" s="195"/>
    </row>
    <row r="101" spans="1:14" x14ac:dyDescent="0.25">
      <c r="A101" s="238" t="s">
        <v>229</v>
      </c>
      <c r="C101" s="20" t="s">
        <v>346</v>
      </c>
      <c r="D101" s="20"/>
      <c r="E101" s="237">
        <v>0</v>
      </c>
      <c r="F101" s="237"/>
      <c r="G101" s="237">
        <v>2046482846</v>
      </c>
      <c r="N101" s="195"/>
    </row>
    <row r="102" spans="1:14" x14ac:dyDescent="0.25">
      <c r="A102" s="238" t="s">
        <v>229</v>
      </c>
      <c r="C102" s="20" t="s">
        <v>347</v>
      </c>
      <c r="D102" s="20"/>
      <c r="E102" s="237">
        <v>0</v>
      </c>
      <c r="F102" s="237"/>
      <c r="G102" s="237">
        <v>3152178629</v>
      </c>
      <c r="N102" s="195"/>
    </row>
    <row r="103" spans="1:14" x14ac:dyDescent="0.25">
      <c r="A103" s="238" t="s">
        <v>206</v>
      </c>
      <c r="C103" s="20" t="s">
        <v>348</v>
      </c>
      <c r="D103" s="20"/>
      <c r="E103" s="237">
        <v>0</v>
      </c>
      <c r="F103" s="237"/>
      <c r="G103" s="237">
        <v>1611049314</v>
      </c>
      <c r="N103" s="195"/>
    </row>
    <row r="104" spans="1:14" x14ac:dyDescent="0.25">
      <c r="A104" s="238" t="s">
        <v>257</v>
      </c>
      <c r="C104" s="20" t="s">
        <v>349</v>
      </c>
      <c r="D104" s="20"/>
      <c r="E104" s="237">
        <v>0</v>
      </c>
      <c r="F104" s="237"/>
      <c r="G104" s="237">
        <v>46191780820</v>
      </c>
      <c r="N104" s="195"/>
    </row>
    <row r="105" spans="1:14" x14ac:dyDescent="0.25">
      <c r="A105" s="238" t="s">
        <v>223</v>
      </c>
      <c r="C105" s="20" t="s">
        <v>350</v>
      </c>
      <c r="D105" s="20"/>
      <c r="E105" s="237">
        <v>0</v>
      </c>
      <c r="F105" s="237"/>
      <c r="G105" s="237">
        <v>7052128079</v>
      </c>
      <c r="N105" s="195"/>
    </row>
    <row r="106" spans="1:14" x14ac:dyDescent="0.25">
      <c r="A106" s="238" t="s">
        <v>351</v>
      </c>
      <c r="C106" s="20" t="s">
        <v>352</v>
      </c>
      <c r="D106" s="20"/>
      <c r="E106" s="237">
        <v>0</v>
      </c>
      <c r="F106" s="237"/>
      <c r="G106" s="237">
        <v>8019704905</v>
      </c>
      <c r="N106" s="195"/>
    </row>
    <row r="107" spans="1:14" ht="22.5" x14ac:dyDescent="0.25">
      <c r="A107" s="238" t="s">
        <v>351</v>
      </c>
      <c r="C107" s="20" t="s">
        <v>370</v>
      </c>
      <c r="D107" s="20"/>
      <c r="E107" s="237">
        <v>7019</v>
      </c>
      <c r="F107" s="237"/>
      <c r="G107" s="237">
        <v>7019</v>
      </c>
      <c r="I107" s="206"/>
      <c r="J107" s="196"/>
      <c r="K107" s="206"/>
      <c r="L107" s="200"/>
      <c r="M107" s="197"/>
      <c r="N107" s="195"/>
    </row>
    <row r="108" spans="1:14" ht="22.5" x14ac:dyDescent="0.25">
      <c r="A108" s="238" t="s">
        <v>351</v>
      </c>
      <c r="C108" s="20" t="s">
        <v>354</v>
      </c>
      <c r="D108" s="20"/>
      <c r="E108" s="237">
        <v>0</v>
      </c>
      <c r="F108" s="237"/>
      <c r="G108" s="237">
        <v>42491177972</v>
      </c>
      <c r="I108" s="206"/>
      <c r="J108" s="196"/>
      <c r="K108" s="206"/>
      <c r="L108" s="200"/>
      <c r="M108" s="197"/>
      <c r="N108" s="195"/>
    </row>
    <row r="109" spans="1:14" ht="22.5" x14ac:dyDescent="0.25">
      <c r="A109" s="238" t="s">
        <v>229</v>
      </c>
      <c r="C109" s="20" t="s">
        <v>355</v>
      </c>
      <c r="D109" s="20"/>
      <c r="E109" s="237">
        <v>0</v>
      </c>
      <c r="F109" s="237"/>
      <c r="G109" s="237">
        <v>17705113559</v>
      </c>
      <c r="I109" s="206"/>
      <c r="J109" s="196"/>
      <c r="K109" s="206"/>
      <c r="L109" s="200"/>
      <c r="M109" s="197"/>
      <c r="N109" s="195"/>
    </row>
    <row r="110" spans="1:14" ht="22.5" x14ac:dyDescent="0.25">
      <c r="A110" s="238" t="s">
        <v>257</v>
      </c>
      <c r="C110" s="20" t="s">
        <v>356</v>
      </c>
      <c r="D110" s="20"/>
      <c r="E110" s="237">
        <v>10587911321</v>
      </c>
      <c r="F110" s="237"/>
      <c r="G110" s="237">
        <v>106141299686</v>
      </c>
      <c r="I110" s="206"/>
      <c r="J110" s="196"/>
      <c r="K110" s="206"/>
      <c r="L110" s="200"/>
      <c r="M110" s="197"/>
      <c r="N110" s="195"/>
    </row>
    <row r="111" spans="1:14" s="122" customFormat="1" ht="21.75" x14ac:dyDescent="0.25">
      <c r="A111" s="151" t="s">
        <v>60</v>
      </c>
      <c r="C111" s="167"/>
      <c r="D111" s="167"/>
      <c r="E111" s="149">
        <f>SUM(E87:E110)</f>
        <v>23126588229</v>
      </c>
      <c r="F111" s="167"/>
      <c r="G111" s="149">
        <f>SUM(G87:G110)</f>
        <v>1440017850290</v>
      </c>
      <c r="I111" s="208"/>
      <c r="J111" s="59"/>
      <c r="K111" s="208"/>
      <c r="L111" s="199"/>
      <c r="M111" s="59"/>
      <c r="N111" s="195"/>
    </row>
    <row r="112" spans="1:14" ht="22.5" x14ac:dyDescent="0.25">
      <c r="A112" s="312" t="s">
        <v>136</v>
      </c>
      <c r="B112" s="312"/>
      <c r="C112" s="312"/>
      <c r="D112" s="312"/>
      <c r="E112" s="312"/>
      <c r="F112" s="312"/>
      <c r="G112" s="312"/>
      <c r="H112" s="221"/>
      <c r="I112" s="206"/>
      <c r="J112" s="196"/>
      <c r="K112" s="206"/>
      <c r="L112" s="200"/>
      <c r="M112" s="197"/>
      <c r="N112" s="195"/>
    </row>
    <row r="113" spans="1:14" ht="22.5" x14ac:dyDescent="0.25">
      <c r="A113" s="312" t="s">
        <v>367</v>
      </c>
      <c r="B113" s="312"/>
      <c r="C113" s="312"/>
      <c r="D113" s="312"/>
      <c r="E113" s="312"/>
      <c r="F113" s="312"/>
      <c r="G113" s="312"/>
      <c r="H113" s="221"/>
      <c r="I113" s="206"/>
      <c r="J113" s="196"/>
      <c r="K113" s="206"/>
      <c r="L113" s="200"/>
      <c r="M113" s="197"/>
      <c r="N113" s="195"/>
    </row>
    <row r="114" spans="1:14" ht="22.5" x14ac:dyDescent="0.25">
      <c r="A114" s="312" t="str">
        <f t="shared" ref="A114" si="3">$A$3</f>
        <v>برای ماه منتهی به 1401/09/30</v>
      </c>
      <c r="B114" s="312"/>
      <c r="C114" s="312"/>
      <c r="D114" s="312"/>
      <c r="E114" s="312"/>
      <c r="F114" s="312"/>
      <c r="G114" s="312"/>
      <c r="H114" s="221"/>
      <c r="I114" s="206"/>
      <c r="J114" s="196"/>
      <c r="K114" s="206"/>
      <c r="L114" s="200"/>
      <c r="M114" s="197"/>
      <c r="N114" s="195"/>
    </row>
    <row r="115" spans="1:14" ht="22.5" x14ac:dyDescent="0.25">
      <c r="A115" s="235"/>
      <c r="B115" s="235"/>
      <c r="C115" s="235"/>
      <c r="D115" s="235"/>
      <c r="E115" s="235"/>
      <c r="F115" s="235"/>
      <c r="G115" s="235"/>
      <c r="H115" s="221"/>
      <c r="I115" s="206"/>
      <c r="J115" s="196"/>
      <c r="K115" s="206"/>
      <c r="L115" s="200"/>
      <c r="M115" s="197"/>
      <c r="N115" s="195"/>
    </row>
    <row r="116" spans="1:14" ht="22.5" x14ac:dyDescent="0.25">
      <c r="A116" s="138" t="s">
        <v>267</v>
      </c>
      <c r="B116" s="221"/>
      <c r="C116" s="229"/>
      <c r="D116" s="229"/>
      <c r="E116" s="172">
        <f>E111</f>
        <v>23126588229</v>
      </c>
      <c r="F116" s="229"/>
      <c r="G116" s="172">
        <f>G111</f>
        <v>1440017850290</v>
      </c>
      <c r="H116" s="221"/>
      <c r="I116" s="206"/>
      <c r="J116" s="196"/>
      <c r="K116" s="206"/>
      <c r="L116" s="200"/>
      <c r="M116" s="197"/>
      <c r="N116" s="195"/>
    </row>
    <row r="117" spans="1:14" s="122" customFormat="1" ht="20.25" customHeight="1" x14ac:dyDescent="0.25">
      <c r="A117" s="151" t="s">
        <v>229</v>
      </c>
      <c r="C117" s="167" t="s">
        <v>357</v>
      </c>
      <c r="D117" s="167"/>
      <c r="E117" s="253">
        <v>0</v>
      </c>
      <c r="F117" s="167"/>
      <c r="G117" s="253">
        <v>3634817532</v>
      </c>
      <c r="I117" s="208"/>
      <c r="J117" s="59"/>
      <c r="K117" s="208"/>
      <c r="L117" s="199"/>
      <c r="M117" s="59"/>
      <c r="N117" s="195"/>
    </row>
    <row r="118" spans="1:14" s="122" customFormat="1" ht="20.25" customHeight="1" x14ac:dyDescent="0.25">
      <c r="A118" s="151" t="s">
        <v>351</v>
      </c>
      <c r="C118" s="167" t="s">
        <v>358</v>
      </c>
      <c r="D118" s="167"/>
      <c r="E118" s="253">
        <v>0</v>
      </c>
      <c r="F118" s="167"/>
      <c r="G118" s="253">
        <v>19845302358</v>
      </c>
      <c r="I118" s="208"/>
      <c r="J118" s="59"/>
      <c r="K118" s="208"/>
      <c r="L118" s="199"/>
      <c r="M118" s="59"/>
      <c r="N118" s="195"/>
    </row>
    <row r="119" spans="1:14" s="122" customFormat="1" ht="20.25" customHeight="1" x14ac:dyDescent="0.25">
      <c r="A119" s="151" t="s">
        <v>251</v>
      </c>
      <c r="C119" s="167" t="s">
        <v>359</v>
      </c>
      <c r="D119" s="167"/>
      <c r="E119" s="253">
        <v>0</v>
      </c>
      <c r="F119" s="167"/>
      <c r="G119" s="253">
        <v>16629315064</v>
      </c>
      <c r="I119" s="208"/>
      <c r="J119" s="59"/>
      <c r="K119" s="208"/>
      <c r="L119" s="199"/>
      <c r="M119" s="59"/>
      <c r="N119" s="195"/>
    </row>
    <row r="120" spans="1:14" s="122" customFormat="1" ht="20.25" customHeight="1" x14ac:dyDescent="0.25">
      <c r="A120" s="151" t="s">
        <v>371</v>
      </c>
      <c r="C120" s="167" t="s">
        <v>372</v>
      </c>
      <c r="D120" s="167"/>
      <c r="E120" s="253">
        <v>0</v>
      </c>
      <c r="F120" s="167"/>
      <c r="G120" s="253">
        <v>57649922191</v>
      </c>
      <c r="I120" s="208"/>
      <c r="J120" s="59"/>
      <c r="K120" s="208"/>
      <c r="L120" s="199"/>
      <c r="M120" s="59"/>
      <c r="N120" s="195"/>
    </row>
    <row r="121" spans="1:14" s="122" customFormat="1" ht="20.25" customHeight="1" x14ac:dyDescent="0.25">
      <c r="A121" s="151" t="s">
        <v>373</v>
      </c>
      <c r="C121" s="167" t="s">
        <v>374</v>
      </c>
      <c r="D121" s="167"/>
      <c r="E121" s="253">
        <v>0</v>
      </c>
      <c r="F121" s="167"/>
      <c r="G121" s="253">
        <v>20784438356</v>
      </c>
      <c r="I121" s="208"/>
      <c r="J121" s="59"/>
      <c r="K121" s="208"/>
      <c r="L121" s="199"/>
      <c r="M121" s="59"/>
      <c r="N121" s="195"/>
    </row>
    <row r="122" spans="1:14" s="122" customFormat="1" ht="20.25" customHeight="1" x14ac:dyDescent="0.25">
      <c r="A122" s="151" t="s">
        <v>251</v>
      </c>
      <c r="C122" s="167" t="s">
        <v>375</v>
      </c>
      <c r="D122" s="167"/>
      <c r="E122" s="253">
        <v>0</v>
      </c>
      <c r="F122" s="167"/>
      <c r="G122" s="253">
        <v>13232876713</v>
      </c>
      <c r="I122" s="208"/>
      <c r="J122" s="59"/>
      <c r="K122" s="208"/>
      <c r="L122" s="199"/>
      <c r="M122" s="59"/>
      <c r="N122" s="195"/>
    </row>
    <row r="123" spans="1:14" s="122" customFormat="1" ht="20.25" customHeight="1" x14ac:dyDescent="0.25">
      <c r="A123" s="151" t="s">
        <v>229</v>
      </c>
      <c r="C123" s="167" t="s">
        <v>376</v>
      </c>
      <c r="D123" s="167"/>
      <c r="E123" s="253">
        <v>0</v>
      </c>
      <c r="F123" s="167"/>
      <c r="G123" s="253">
        <v>31528098218</v>
      </c>
      <c r="I123" s="208"/>
      <c r="J123" s="59"/>
      <c r="K123" s="208"/>
      <c r="L123" s="199"/>
      <c r="M123" s="59"/>
      <c r="N123" s="195"/>
    </row>
    <row r="124" spans="1:14" s="122" customFormat="1" ht="20.25" customHeight="1" x14ac:dyDescent="0.25">
      <c r="A124" s="151" t="s">
        <v>229</v>
      </c>
      <c r="C124" s="167" t="s">
        <v>377</v>
      </c>
      <c r="D124" s="167"/>
      <c r="E124" s="253">
        <v>0</v>
      </c>
      <c r="F124" s="167"/>
      <c r="G124" s="253">
        <v>20873875241</v>
      </c>
      <c r="I124" s="208"/>
      <c r="J124" s="59"/>
      <c r="K124" s="208"/>
      <c r="L124" s="199"/>
      <c r="M124" s="59"/>
      <c r="N124" s="195"/>
    </row>
    <row r="125" spans="1:14" s="122" customFormat="1" ht="20.25" customHeight="1" x14ac:dyDescent="0.25">
      <c r="A125" s="151" t="s">
        <v>371</v>
      </c>
      <c r="C125" s="167" t="s">
        <v>378</v>
      </c>
      <c r="D125" s="167"/>
      <c r="E125" s="253">
        <v>0</v>
      </c>
      <c r="F125" s="167"/>
      <c r="G125" s="253">
        <v>24315587397</v>
      </c>
      <c r="I125" s="208"/>
      <c r="J125" s="59"/>
      <c r="K125" s="208"/>
      <c r="L125" s="199"/>
      <c r="M125" s="59"/>
      <c r="N125" s="195"/>
    </row>
    <row r="126" spans="1:14" s="122" customFormat="1" ht="20.25" customHeight="1" x14ac:dyDescent="0.25">
      <c r="A126" s="151" t="s">
        <v>257</v>
      </c>
      <c r="C126" s="167" t="s">
        <v>379</v>
      </c>
      <c r="D126" s="167"/>
      <c r="E126" s="253">
        <v>10198951678</v>
      </c>
      <c r="F126" s="167"/>
      <c r="G126" s="253">
        <v>38017595678</v>
      </c>
      <c r="I126" s="208"/>
      <c r="J126" s="59"/>
      <c r="K126" s="208"/>
      <c r="L126" s="199"/>
      <c r="M126" s="59"/>
      <c r="N126" s="195"/>
    </row>
    <row r="127" spans="1:14" s="122" customFormat="1" ht="20.25" customHeight="1" x14ac:dyDescent="0.25">
      <c r="A127" s="151" t="s">
        <v>257</v>
      </c>
      <c r="C127" s="167" t="s">
        <v>381</v>
      </c>
      <c r="D127" s="167"/>
      <c r="E127" s="253">
        <v>653180550</v>
      </c>
      <c r="F127" s="167"/>
      <c r="G127" s="253">
        <v>3069907672</v>
      </c>
      <c r="I127" s="208"/>
      <c r="J127" s="59"/>
      <c r="K127" s="208"/>
      <c r="L127" s="199"/>
      <c r="M127" s="59"/>
      <c r="N127" s="195"/>
    </row>
    <row r="128" spans="1:14" s="122" customFormat="1" ht="20.25" customHeight="1" x14ac:dyDescent="0.25">
      <c r="A128" s="151" t="s">
        <v>229</v>
      </c>
      <c r="C128" s="167" t="s">
        <v>383</v>
      </c>
      <c r="D128" s="167"/>
      <c r="E128" s="253">
        <v>0</v>
      </c>
      <c r="F128" s="167"/>
      <c r="G128" s="253">
        <v>7487916574</v>
      </c>
      <c r="I128" s="208"/>
      <c r="J128" s="59"/>
      <c r="K128" s="208"/>
      <c r="L128" s="199"/>
      <c r="M128" s="59"/>
      <c r="N128" s="195"/>
    </row>
    <row r="129" spans="1:14" s="122" customFormat="1" ht="20.25" customHeight="1" x14ac:dyDescent="0.25">
      <c r="A129" s="151" t="s">
        <v>251</v>
      </c>
      <c r="C129" s="167" t="s">
        <v>384</v>
      </c>
      <c r="D129" s="167"/>
      <c r="E129" s="253">
        <v>0</v>
      </c>
      <c r="F129" s="167"/>
      <c r="G129" s="253">
        <v>8357128766</v>
      </c>
      <c r="I129" s="208"/>
      <c r="J129" s="59"/>
      <c r="K129" s="208"/>
      <c r="L129" s="199"/>
      <c r="M129" s="59"/>
      <c r="N129" s="195"/>
    </row>
    <row r="130" spans="1:14" s="122" customFormat="1" ht="20.25" customHeight="1" x14ac:dyDescent="0.25">
      <c r="A130" s="151" t="s">
        <v>257</v>
      </c>
      <c r="C130" s="167" t="s">
        <v>385</v>
      </c>
      <c r="D130" s="167"/>
      <c r="E130" s="253">
        <v>0</v>
      </c>
      <c r="F130" s="167"/>
      <c r="G130" s="253">
        <v>365034575</v>
      </c>
      <c r="I130" s="208"/>
      <c r="J130" s="59"/>
      <c r="K130" s="208"/>
      <c r="L130" s="199"/>
      <c r="M130" s="59"/>
      <c r="N130" s="195"/>
    </row>
    <row r="131" spans="1:14" s="122" customFormat="1" ht="20.25" customHeight="1" x14ac:dyDescent="0.25">
      <c r="A131" s="151" t="s">
        <v>257</v>
      </c>
      <c r="C131" s="167" t="s">
        <v>386</v>
      </c>
      <c r="D131" s="167"/>
      <c r="E131" s="253">
        <v>0</v>
      </c>
      <c r="F131" s="167"/>
      <c r="G131" s="253">
        <v>714126684</v>
      </c>
      <c r="I131" s="208"/>
      <c r="J131" s="59"/>
      <c r="K131" s="208"/>
      <c r="L131" s="199"/>
      <c r="M131" s="59"/>
      <c r="N131" s="195"/>
    </row>
    <row r="132" spans="1:14" s="122" customFormat="1" ht="20.25" customHeight="1" x14ac:dyDescent="0.25">
      <c r="A132" s="151" t="s">
        <v>393</v>
      </c>
      <c r="C132" s="167" t="s">
        <v>394</v>
      </c>
      <c r="D132" s="167"/>
      <c r="E132" s="253">
        <v>7325</v>
      </c>
      <c r="F132" s="167"/>
      <c r="G132" s="253">
        <v>12853</v>
      </c>
      <c r="I132" s="208"/>
      <c r="J132" s="59"/>
      <c r="K132" s="208"/>
      <c r="L132" s="199"/>
      <c r="M132" s="59"/>
      <c r="N132" s="195"/>
    </row>
    <row r="133" spans="1:14" s="122" customFormat="1" ht="20.25" customHeight="1" x14ac:dyDescent="0.25">
      <c r="A133" s="151" t="s">
        <v>229</v>
      </c>
      <c r="C133" s="167" t="s">
        <v>387</v>
      </c>
      <c r="D133" s="167"/>
      <c r="E133" s="253">
        <v>29589041070</v>
      </c>
      <c r="F133" s="167"/>
      <c r="G133" s="253">
        <v>89753424579</v>
      </c>
      <c r="I133" s="208"/>
      <c r="J133" s="59"/>
      <c r="K133" s="208"/>
      <c r="L133" s="199"/>
      <c r="M133" s="59"/>
      <c r="N133" s="195"/>
    </row>
    <row r="134" spans="1:14" ht="20.25" customHeight="1" x14ac:dyDescent="0.25">
      <c r="A134" s="158" t="s">
        <v>229</v>
      </c>
      <c r="C134" s="59" t="s">
        <v>389</v>
      </c>
      <c r="E134" s="59">
        <v>0</v>
      </c>
      <c r="G134" s="59">
        <v>8903413149</v>
      </c>
    </row>
    <row r="135" spans="1:14" ht="20.25" customHeight="1" x14ac:dyDescent="0.25">
      <c r="A135" s="158" t="s">
        <v>351</v>
      </c>
      <c r="C135" s="59" t="s">
        <v>395</v>
      </c>
      <c r="E135" s="59">
        <v>0</v>
      </c>
      <c r="G135" s="59">
        <v>3422129672</v>
      </c>
    </row>
    <row r="136" spans="1:14" ht="20.25" customHeight="1" x14ac:dyDescent="0.25">
      <c r="A136" s="158" t="s">
        <v>206</v>
      </c>
      <c r="C136" s="59" t="s">
        <v>396</v>
      </c>
      <c r="E136" s="59">
        <v>3780657520</v>
      </c>
      <c r="G136" s="59">
        <v>10474849272</v>
      </c>
    </row>
    <row r="137" spans="1:14" ht="20.25" customHeight="1" x14ac:dyDescent="0.25">
      <c r="A137" s="158" t="s">
        <v>206</v>
      </c>
      <c r="C137" s="59" t="s">
        <v>398</v>
      </c>
      <c r="E137" s="59">
        <v>20664710294</v>
      </c>
      <c r="G137" s="59">
        <v>55191970170</v>
      </c>
    </row>
    <row r="138" spans="1:14" ht="20.25" customHeight="1" x14ac:dyDescent="0.25">
      <c r="A138" s="158" t="s">
        <v>351</v>
      </c>
      <c r="C138" s="59" t="s">
        <v>400</v>
      </c>
      <c r="E138" s="59">
        <v>0</v>
      </c>
      <c r="G138" s="59">
        <v>6986232987</v>
      </c>
    </row>
    <row r="139" spans="1:14" ht="20.25" customHeight="1" x14ac:dyDescent="0.25">
      <c r="A139" s="158" t="s">
        <v>229</v>
      </c>
      <c r="C139" s="59" t="s">
        <v>401</v>
      </c>
      <c r="E139" s="59">
        <v>0</v>
      </c>
      <c r="G139" s="59">
        <v>324885479</v>
      </c>
    </row>
    <row r="140" spans="1:14" ht="20.25" customHeight="1" x14ac:dyDescent="0.25">
      <c r="A140" s="158" t="s">
        <v>351</v>
      </c>
      <c r="C140" s="59" t="s">
        <v>402</v>
      </c>
      <c r="E140" s="59">
        <v>0</v>
      </c>
      <c r="G140" s="59">
        <v>18404131809</v>
      </c>
    </row>
    <row r="141" spans="1:14" s="122" customFormat="1" ht="22.5" thickBot="1" x14ac:dyDescent="0.3">
      <c r="A141" s="151" t="s">
        <v>60</v>
      </c>
      <c r="C141" s="167"/>
      <c r="D141" s="167"/>
      <c r="E141" s="252">
        <f>SUM(E116:E140)</f>
        <v>88013136666</v>
      </c>
      <c r="F141" s="167"/>
      <c r="G141" s="252">
        <f>SUM(G116:G140)</f>
        <v>1899984843279</v>
      </c>
      <c r="I141" s="208"/>
      <c r="J141" s="59"/>
      <c r="K141" s="208"/>
      <c r="L141" s="199"/>
      <c r="M141" s="59"/>
      <c r="N141" s="195"/>
    </row>
    <row r="142" spans="1:14" ht="23.25" thickTop="1" x14ac:dyDescent="0.25">
      <c r="A142" s="312" t="s">
        <v>136</v>
      </c>
      <c r="B142" s="312"/>
      <c r="C142" s="312"/>
      <c r="D142" s="312"/>
      <c r="E142" s="312"/>
      <c r="F142" s="312"/>
      <c r="G142" s="312"/>
      <c r="H142" s="221"/>
      <c r="I142" s="206"/>
      <c r="J142" s="196"/>
      <c r="K142" s="206"/>
      <c r="L142" s="200"/>
      <c r="M142" s="197"/>
      <c r="N142" s="195"/>
    </row>
    <row r="143" spans="1:14" ht="22.5" x14ac:dyDescent="0.25">
      <c r="A143" s="312" t="s">
        <v>367</v>
      </c>
      <c r="B143" s="312"/>
      <c r="C143" s="312"/>
      <c r="D143" s="312"/>
      <c r="E143" s="312"/>
      <c r="F143" s="312"/>
      <c r="G143" s="312"/>
      <c r="H143" s="221"/>
      <c r="I143" s="206"/>
      <c r="J143" s="196"/>
      <c r="K143" s="206"/>
      <c r="L143" s="200"/>
      <c r="M143" s="197"/>
      <c r="N143" s="195"/>
    </row>
    <row r="144" spans="1:14" ht="22.5" x14ac:dyDescent="0.25">
      <c r="A144" s="312" t="s">
        <v>412</v>
      </c>
      <c r="B144" s="312"/>
      <c r="C144" s="312"/>
      <c r="D144" s="312"/>
      <c r="E144" s="312"/>
      <c r="F144" s="312"/>
      <c r="G144" s="312"/>
      <c r="H144" s="221"/>
      <c r="I144" s="206"/>
      <c r="J144" s="196"/>
      <c r="K144" s="206"/>
      <c r="L144" s="200"/>
      <c r="M144" s="197"/>
      <c r="N144" s="195"/>
    </row>
    <row r="145" spans="1:7" x14ac:dyDescent="0.25">
      <c r="A145" s="158" t="s">
        <v>267</v>
      </c>
      <c r="E145" s="195">
        <f>E141</f>
        <v>88013136666</v>
      </c>
      <c r="G145" s="195">
        <f>G141</f>
        <v>1899984843279</v>
      </c>
    </row>
    <row r="146" spans="1:7" x14ac:dyDescent="0.25">
      <c r="A146" s="158" t="s">
        <v>257</v>
      </c>
      <c r="C146" s="59" t="s">
        <v>403</v>
      </c>
      <c r="E146" s="59">
        <v>3942050967</v>
      </c>
      <c r="G146" s="59">
        <v>9154185203</v>
      </c>
    </row>
    <row r="147" spans="1:7" x14ac:dyDescent="0.25">
      <c r="A147" s="158" t="s">
        <v>257</v>
      </c>
      <c r="C147" s="59" t="s">
        <v>405</v>
      </c>
      <c r="E147" s="59">
        <v>159576000</v>
      </c>
      <c r="G147" s="59">
        <v>358680000</v>
      </c>
    </row>
    <row r="148" spans="1:7" x14ac:dyDescent="0.25">
      <c r="A148" s="158" t="s">
        <v>229</v>
      </c>
      <c r="C148" s="59" t="s">
        <v>407</v>
      </c>
      <c r="E148" s="59">
        <v>21026571958</v>
      </c>
      <c r="G148" s="59">
        <v>54999174668</v>
      </c>
    </row>
    <row r="149" spans="1:7" x14ac:dyDescent="0.25">
      <c r="A149" s="158" t="s">
        <v>257</v>
      </c>
      <c r="C149" s="59" t="s">
        <v>416</v>
      </c>
      <c r="E149" s="59">
        <v>5906519485</v>
      </c>
      <c r="G149" s="59">
        <v>10256108505</v>
      </c>
    </row>
    <row r="150" spans="1:7" x14ac:dyDescent="0.25">
      <c r="A150" s="158" t="s">
        <v>229</v>
      </c>
      <c r="C150" s="59" t="s">
        <v>418</v>
      </c>
      <c r="E150" s="59">
        <v>8484572484</v>
      </c>
      <c r="G150" s="59">
        <v>19090293012</v>
      </c>
    </row>
    <row r="151" spans="1:7" x14ac:dyDescent="0.25">
      <c r="A151" s="158" t="s">
        <v>223</v>
      </c>
      <c r="C151" s="59" t="s">
        <v>420</v>
      </c>
      <c r="E151" s="59">
        <v>8547945229</v>
      </c>
      <c r="G151" s="59">
        <v>21369863013</v>
      </c>
    </row>
    <row r="152" spans="1:7" x14ac:dyDescent="0.25">
      <c r="A152" s="158" t="s">
        <v>229</v>
      </c>
      <c r="C152" s="59" t="s">
        <v>421</v>
      </c>
      <c r="E152" s="59">
        <v>3541913029</v>
      </c>
      <c r="G152" s="59">
        <v>7574789724</v>
      </c>
    </row>
    <row r="153" spans="1:7" x14ac:dyDescent="0.25">
      <c r="A153" s="158" t="s">
        <v>229</v>
      </c>
      <c r="C153" s="59" t="s">
        <v>423</v>
      </c>
      <c r="E153" s="59">
        <v>54019873</v>
      </c>
      <c r="G153" s="59">
        <v>109197944</v>
      </c>
    </row>
    <row r="154" spans="1:7" x14ac:dyDescent="0.25">
      <c r="A154" s="158" t="s">
        <v>229</v>
      </c>
      <c r="C154" s="59" t="s">
        <v>425</v>
      </c>
      <c r="E154" s="59">
        <v>13370955192</v>
      </c>
      <c r="G154" s="59">
        <v>18464653816</v>
      </c>
    </row>
    <row r="155" spans="1:7" x14ac:dyDescent="0.25">
      <c r="A155" s="158" t="s">
        <v>229</v>
      </c>
      <c r="C155" s="59" t="s">
        <v>427</v>
      </c>
      <c r="E155" s="59">
        <v>1734430273</v>
      </c>
      <c r="G155" s="59">
        <v>2147937118</v>
      </c>
    </row>
    <row r="156" spans="1:7" x14ac:dyDescent="0.25">
      <c r="A156" s="158" t="s">
        <v>429</v>
      </c>
      <c r="C156" s="59" t="s">
        <v>430</v>
      </c>
      <c r="E156" s="59">
        <v>3497408767</v>
      </c>
      <c r="G156" s="59">
        <v>4145934792</v>
      </c>
    </row>
    <row r="157" spans="1:7" x14ac:dyDescent="0.25">
      <c r="A157" s="158" t="s">
        <v>429</v>
      </c>
      <c r="C157" s="59" t="s">
        <v>432</v>
      </c>
      <c r="E157" s="59">
        <v>26671506848</v>
      </c>
      <c r="G157" s="59">
        <v>26671506848</v>
      </c>
    </row>
    <row r="158" spans="1:7" x14ac:dyDescent="0.25">
      <c r="A158" s="158" t="s">
        <v>442</v>
      </c>
      <c r="C158" s="59" t="s">
        <v>443</v>
      </c>
      <c r="E158" s="59">
        <v>4107534225</v>
      </c>
      <c r="G158" s="59">
        <v>4107534225</v>
      </c>
    </row>
    <row r="159" spans="1:7" x14ac:dyDescent="0.25">
      <c r="A159" s="158" t="s">
        <v>257</v>
      </c>
      <c r="C159" s="59" t="s">
        <v>447</v>
      </c>
      <c r="E159" s="59">
        <v>1123397247</v>
      </c>
      <c r="G159" s="59">
        <v>1123397247</v>
      </c>
    </row>
    <row r="160" spans="1:7" x14ac:dyDescent="0.25">
      <c r="A160" s="158" t="s">
        <v>206</v>
      </c>
      <c r="C160" s="59" t="s">
        <v>449</v>
      </c>
      <c r="E160" s="59">
        <v>22732273968</v>
      </c>
      <c r="G160" s="59">
        <v>22732273968</v>
      </c>
    </row>
    <row r="161" spans="1:14" x14ac:dyDescent="0.25">
      <c r="A161" s="158" t="s">
        <v>211</v>
      </c>
      <c r="C161" s="59" t="s">
        <v>451</v>
      </c>
      <c r="E161" s="59">
        <v>5554728480</v>
      </c>
      <c r="G161" s="59">
        <v>5554728480</v>
      </c>
    </row>
    <row r="162" spans="1:14" x14ac:dyDescent="0.25">
      <c r="A162" s="158" t="s">
        <v>429</v>
      </c>
      <c r="C162" s="59" t="s">
        <v>453</v>
      </c>
      <c r="E162" s="59">
        <v>2005260264</v>
      </c>
      <c r="G162" s="59">
        <v>2005260264</v>
      </c>
    </row>
    <row r="163" spans="1:14" x14ac:dyDescent="0.25">
      <c r="A163" s="158" t="s">
        <v>429</v>
      </c>
      <c r="C163" s="59" t="s">
        <v>455</v>
      </c>
      <c r="E163" s="59">
        <v>13877255</v>
      </c>
      <c r="G163" s="59">
        <v>13877255</v>
      </c>
    </row>
    <row r="164" spans="1:14" x14ac:dyDescent="0.25">
      <c r="A164" s="158" t="s">
        <v>429</v>
      </c>
      <c r="C164" s="59" t="s">
        <v>457</v>
      </c>
      <c r="E164" s="59">
        <v>3113260272</v>
      </c>
      <c r="G164" s="59">
        <v>3113260272</v>
      </c>
    </row>
    <row r="165" spans="1:14" x14ac:dyDescent="0.25">
      <c r="A165" s="158" t="s">
        <v>459</v>
      </c>
      <c r="C165" s="59" t="s">
        <v>460</v>
      </c>
      <c r="E165" s="59">
        <v>324383560</v>
      </c>
      <c r="G165" s="59">
        <v>324383560</v>
      </c>
    </row>
    <row r="166" spans="1:14" s="122" customFormat="1" ht="22.5" thickBot="1" x14ac:dyDescent="0.3">
      <c r="A166" s="151" t="s">
        <v>60</v>
      </c>
      <c r="C166" s="167"/>
      <c r="D166" s="167"/>
      <c r="E166" s="252">
        <f>SUM(E145:E165)</f>
        <v>223925322042</v>
      </c>
      <c r="F166" s="167"/>
      <c r="G166" s="252">
        <f>SUM(G145:G165)</f>
        <v>2113301883193</v>
      </c>
      <c r="I166" s="208"/>
      <c r="J166" s="59"/>
      <c r="K166" s="208"/>
      <c r="L166" s="199"/>
      <c r="M166" s="59"/>
      <c r="N166" s="195"/>
    </row>
    <row r="167" spans="1:14" ht="21" thickTop="1" x14ac:dyDescent="0.25">
      <c r="G167" s="260"/>
    </row>
    <row r="168" spans="1:14" x14ac:dyDescent="0.25">
      <c r="G168" s="195"/>
    </row>
  </sheetData>
  <mergeCells count="25">
    <mergeCell ref="G7"/>
    <mergeCell ref="A1:G1"/>
    <mergeCell ref="A2:G2"/>
    <mergeCell ref="A3:G3"/>
    <mergeCell ref="A5:G5"/>
    <mergeCell ref="A7"/>
    <mergeCell ref="C7"/>
    <mergeCell ref="A6:C6"/>
    <mergeCell ref="E7"/>
    <mergeCell ref="E6:F6"/>
    <mergeCell ref="A142:G142"/>
    <mergeCell ref="A143:G143"/>
    <mergeCell ref="A144:G144"/>
    <mergeCell ref="A114:G114"/>
    <mergeCell ref="A28:G28"/>
    <mergeCell ref="A29:G29"/>
    <mergeCell ref="A30:G30"/>
    <mergeCell ref="A112:G112"/>
    <mergeCell ref="A113:G113"/>
    <mergeCell ref="A85:G85"/>
    <mergeCell ref="A55:G55"/>
    <mergeCell ref="A56:G56"/>
    <mergeCell ref="A57:G57"/>
    <mergeCell ref="A83:G83"/>
    <mergeCell ref="A84:G84"/>
  </mergeCells>
  <conditionalFormatting sqref="L167:M1048576 L134:M140 L1:M7 L26:M26 L33:M53 L60:M69 L145:M165">
    <cfRule type="duplicateValues" dxfId="27" priority="37"/>
    <cfRule type="duplicateValues" dxfId="26" priority="38"/>
  </conditionalFormatting>
  <conditionalFormatting sqref="L107:M110">
    <cfRule type="duplicateValues" dxfId="25" priority="21"/>
    <cfRule type="duplicateValues" dxfId="24" priority="22"/>
  </conditionalFormatting>
  <conditionalFormatting sqref="L111:M111 L117:M133">
    <cfRule type="duplicateValues" dxfId="23" priority="19"/>
    <cfRule type="duplicateValues" dxfId="22" priority="20"/>
  </conditionalFormatting>
  <conditionalFormatting sqref="L27:M32">
    <cfRule type="duplicateValues" dxfId="21" priority="17"/>
    <cfRule type="duplicateValues" dxfId="20" priority="18"/>
  </conditionalFormatting>
  <conditionalFormatting sqref="L54:M59">
    <cfRule type="duplicateValues" dxfId="19" priority="15"/>
    <cfRule type="duplicateValues" dxfId="18" priority="16"/>
  </conditionalFormatting>
  <conditionalFormatting sqref="L82:M87">
    <cfRule type="duplicateValues" dxfId="17" priority="13"/>
    <cfRule type="duplicateValues" dxfId="16" priority="14"/>
  </conditionalFormatting>
  <conditionalFormatting sqref="L8:M25">
    <cfRule type="duplicateValues" dxfId="15" priority="75"/>
    <cfRule type="duplicateValues" dxfId="14" priority="76"/>
  </conditionalFormatting>
  <conditionalFormatting sqref="L88:M106 L70:M81">
    <cfRule type="duplicateValues" dxfId="13" priority="105"/>
    <cfRule type="duplicateValues" dxfId="12" priority="106"/>
  </conditionalFormatting>
  <conditionalFormatting sqref="L112:M116">
    <cfRule type="duplicateValues" dxfId="11" priority="11"/>
    <cfRule type="duplicateValues" dxfId="10" priority="12"/>
  </conditionalFormatting>
  <conditionalFormatting sqref="L141:M141">
    <cfRule type="duplicateValues" dxfId="9" priority="9"/>
    <cfRule type="duplicateValues" dxfId="8" priority="10"/>
  </conditionalFormatting>
  <conditionalFormatting sqref="L142:M142">
    <cfRule type="duplicateValues" dxfId="7" priority="7"/>
    <cfRule type="duplicateValues" dxfId="6" priority="8"/>
  </conditionalFormatting>
  <conditionalFormatting sqref="L143:M143">
    <cfRule type="duplicateValues" dxfId="5" priority="5"/>
    <cfRule type="duplicateValues" dxfId="4" priority="6"/>
  </conditionalFormatting>
  <conditionalFormatting sqref="L144:M144">
    <cfRule type="duplicateValues" dxfId="3" priority="3"/>
    <cfRule type="duplicateValues" dxfId="2" priority="4"/>
  </conditionalFormatting>
  <conditionalFormatting sqref="L166:M166">
    <cfRule type="duplicateValues" dxfId="1" priority="1"/>
    <cfRule type="duplicateValues" dxfId="0" priority="2"/>
  </conditionalFormatting>
  <printOptions horizontalCentered="1"/>
  <pageMargins left="0" right="0" top="0.39370078740157499" bottom="0.74803149606299202" header="0" footer="0.196850393700787"/>
  <pageSetup paperSize="9" scale="85" firstPageNumber="17" orientation="landscape" useFirstPageNumber="1" r:id="rId1"/>
  <rowBreaks count="2" manualBreakCount="2">
    <brk id="111" max="6" man="1"/>
    <brk id="141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46"/>
  <sheetViews>
    <sheetView rightToLeft="1" tabSelected="1" view="pageBreakPreview" zoomScale="71" zoomScaleNormal="70" zoomScaleSheetLayoutView="71" zoomScalePageLayoutView="80" workbookViewId="0">
      <selection activeCell="G18" sqref="G18"/>
    </sheetView>
  </sheetViews>
  <sheetFormatPr defaultColWidth="9.125" defaultRowHeight="18.75" x14ac:dyDescent="0.45"/>
  <cols>
    <col min="1" max="1" width="37.375" style="4" bestFit="1" customWidth="1"/>
    <col min="2" max="2" width="1" style="4" customWidth="1"/>
    <col min="3" max="3" width="12.375" style="4" bestFit="1" customWidth="1"/>
    <col min="4" max="4" width="1" style="4" customWidth="1"/>
    <col min="5" max="6" width="17" style="4" bestFit="1" customWidth="1"/>
    <col min="7" max="7" width="10.625" style="4" bestFit="1" customWidth="1"/>
    <col min="8" max="11" width="9.125" style="4"/>
    <col min="12" max="12" width="17.875" style="4" bestFit="1" customWidth="1"/>
    <col min="13" max="13" width="9.125" style="4"/>
    <col min="14" max="14" width="12.125" style="4" bestFit="1" customWidth="1"/>
    <col min="15" max="23" width="9.125" style="4"/>
    <col min="24" max="24" width="11.875" style="4" bestFit="1" customWidth="1"/>
    <col min="25" max="26" width="9.125" style="4"/>
    <col min="27" max="27" width="0" style="4" hidden="1" customWidth="1"/>
    <col min="28" max="16384" width="9.125" style="4"/>
  </cols>
  <sheetData>
    <row r="1" spans="1:24" ht="21" x14ac:dyDescent="0.45">
      <c r="A1" s="268" t="str">
        <f>'سود اوراق بهادار و سپرده بانکی '!A1:S1</f>
        <v>صندوق سرمایه‌گذاری آوای فردای زاگرس</v>
      </c>
      <c r="B1" s="268"/>
      <c r="C1" s="268"/>
      <c r="D1" s="268"/>
      <c r="E1" s="268"/>
    </row>
    <row r="2" spans="1:24" ht="21" x14ac:dyDescent="0.45">
      <c r="A2" s="268" t="s">
        <v>367</v>
      </c>
      <c r="B2" s="268"/>
      <c r="C2" s="268"/>
      <c r="D2" s="268"/>
      <c r="E2" s="268"/>
    </row>
    <row r="3" spans="1:24" ht="21" x14ac:dyDescent="0.45">
      <c r="A3" s="268" t="str">
        <f>سهام!A3</f>
        <v>برای ماه منتهی به 1401/09/30</v>
      </c>
      <c r="B3" s="268"/>
      <c r="C3" s="268"/>
      <c r="D3" s="268"/>
      <c r="E3" s="268"/>
    </row>
    <row r="4" spans="1:24" ht="21" x14ac:dyDescent="0.45">
      <c r="A4" s="315" t="s">
        <v>78</v>
      </c>
      <c r="B4" s="315"/>
      <c r="C4" s="315"/>
      <c r="D4" s="315"/>
      <c r="E4" s="315"/>
    </row>
    <row r="5" spans="1:24" ht="21" x14ac:dyDescent="0.45">
      <c r="A5" s="263" t="s">
        <v>64</v>
      </c>
      <c r="C5" s="264" t="s">
        <v>41</v>
      </c>
      <c r="E5" s="264" t="str">
        <f>سهام!Q6</f>
        <v>1401/09/30</v>
      </c>
    </row>
    <row r="6" spans="1:24" ht="21" x14ac:dyDescent="0.45">
      <c r="A6" s="264" t="s">
        <v>64</v>
      </c>
      <c r="C6" s="264" t="s">
        <v>36</v>
      </c>
      <c r="E6" s="264" t="s">
        <v>36</v>
      </c>
      <c r="G6" s="5"/>
    </row>
    <row r="7" spans="1:24" ht="22.5" x14ac:dyDescent="0.45">
      <c r="A7" s="158" t="s">
        <v>81</v>
      </c>
      <c r="C7" s="40">
        <v>0</v>
      </c>
      <c r="E7" s="126">
        <v>78913043</v>
      </c>
      <c r="G7" s="5"/>
    </row>
    <row r="8" spans="1:24" ht="22.5" x14ac:dyDescent="0.45">
      <c r="A8" s="158" t="s">
        <v>128</v>
      </c>
      <c r="C8" s="40">
        <v>0</v>
      </c>
      <c r="E8" s="126">
        <v>183901514</v>
      </c>
      <c r="G8" s="5"/>
    </row>
    <row r="9" spans="1:24" ht="20.25" x14ac:dyDescent="0.45">
      <c r="A9" s="158" t="s">
        <v>84</v>
      </c>
      <c r="C9" s="126">
        <v>84320588</v>
      </c>
      <c r="E9" s="126">
        <v>2189410852</v>
      </c>
      <c r="F9" s="5"/>
      <c r="G9" s="5"/>
      <c r="H9" s="5"/>
      <c r="J9" s="5"/>
      <c r="L9" s="5"/>
      <c r="N9" s="5"/>
      <c r="P9" s="5"/>
      <c r="R9" s="5"/>
      <c r="T9" s="5"/>
      <c r="V9" s="3"/>
      <c r="W9" s="5"/>
      <c r="X9" s="5"/>
    </row>
    <row r="10" spans="1:24" ht="21" x14ac:dyDescent="0.55000000000000004">
      <c r="A10" s="44" t="s">
        <v>60</v>
      </c>
      <c r="C10" s="87">
        <f>SUM(C7:C9)</f>
        <v>84320588</v>
      </c>
      <c r="D10" s="44"/>
      <c r="E10" s="87">
        <f>SUM(E7:E9)</f>
        <v>2452225409</v>
      </c>
      <c r="F10" s="5"/>
      <c r="H10" s="5"/>
      <c r="J10" s="5"/>
      <c r="L10" s="5"/>
      <c r="N10" s="5"/>
      <c r="P10" s="5"/>
      <c r="R10" s="5"/>
      <c r="T10" s="5"/>
      <c r="V10" s="3"/>
      <c r="W10" s="5"/>
      <c r="X10" s="5"/>
    </row>
    <row r="11" spans="1:24" ht="21" x14ac:dyDescent="0.55000000000000004">
      <c r="A11" s="44"/>
      <c r="C11" s="5"/>
      <c r="E11" s="5"/>
      <c r="F11" s="5"/>
      <c r="H11" s="5"/>
      <c r="J11" s="5"/>
      <c r="L11" s="5"/>
      <c r="N11" s="5"/>
      <c r="P11" s="5"/>
      <c r="R11" s="5"/>
      <c r="T11" s="5"/>
      <c r="V11" s="3"/>
      <c r="W11" s="5"/>
      <c r="X11" s="5"/>
    </row>
    <row r="12" spans="1:24" ht="21" x14ac:dyDescent="0.55000000000000004">
      <c r="A12" s="44"/>
      <c r="C12" s="5"/>
      <c r="E12" s="5"/>
      <c r="F12" s="5"/>
      <c r="H12" s="5"/>
      <c r="J12" s="5"/>
      <c r="L12" s="5"/>
      <c r="N12" s="5"/>
      <c r="P12" s="5"/>
      <c r="R12" s="5"/>
      <c r="T12" s="5"/>
      <c r="V12" s="3"/>
      <c r="W12" s="5"/>
      <c r="X12" s="5"/>
    </row>
    <row r="13" spans="1:24" ht="21" x14ac:dyDescent="0.55000000000000004">
      <c r="A13" s="44"/>
      <c r="C13" s="5"/>
      <c r="E13" s="5"/>
      <c r="F13" s="5"/>
      <c r="H13" s="5"/>
      <c r="J13" s="5"/>
      <c r="L13" s="5"/>
      <c r="N13" s="5"/>
      <c r="P13" s="5"/>
      <c r="R13" s="5"/>
      <c r="T13" s="5"/>
      <c r="V13" s="3"/>
      <c r="W13" s="5"/>
      <c r="X13" s="5"/>
    </row>
    <row r="14" spans="1:24" ht="21" x14ac:dyDescent="0.55000000000000004">
      <c r="A14" s="44"/>
      <c r="C14" s="5"/>
      <c r="E14" s="5"/>
      <c r="F14" s="5"/>
      <c r="H14" s="5"/>
      <c r="J14" s="5"/>
      <c r="L14" s="5"/>
      <c r="N14" s="46"/>
      <c r="P14" s="5"/>
      <c r="R14" s="5"/>
      <c r="T14" s="5"/>
      <c r="V14" s="3"/>
      <c r="W14" s="5"/>
      <c r="X14" s="5"/>
    </row>
    <row r="15" spans="1:24" ht="21" x14ac:dyDescent="0.55000000000000004">
      <c r="A15" s="44"/>
      <c r="C15" s="5"/>
      <c r="E15" s="5"/>
      <c r="F15" s="5"/>
      <c r="H15" s="5"/>
      <c r="J15" s="5"/>
      <c r="L15" s="5"/>
      <c r="N15" s="5"/>
      <c r="P15" s="5"/>
      <c r="R15" s="5"/>
      <c r="T15" s="5"/>
      <c r="V15" s="3"/>
      <c r="W15" s="5"/>
      <c r="X15" s="5"/>
    </row>
    <row r="16" spans="1:24" ht="21" x14ac:dyDescent="0.55000000000000004">
      <c r="A16" s="44"/>
      <c r="C16" s="5"/>
      <c r="E16" s="5"/>
      <c r="F16" s="5"/>
      <c r="H16" s="5"/>
      <c r="J16" s="5"/>
      <c r="L16" s="5"/>
      <c r="N16" s="5"/>
      <c r="P16" s="5"/>
      <c r="R16" s="5"/>
      <c r="T16" s="5"/>
      <c r="V16" s="3"/>
      <c r="W16" s="5"/>
      <c r="X16" s="5"/>
    </row>
    <row r="17" spans="1:24" ht="21" x14ac:dyDescent="0.55000000000000004">
      <c r="A17" s="44"/>
      <c r="C17" s="5"/>
      <c r="E17" s="5"/>
      <c r="F17" s="5"/>
      <c r="H17" s="5"/>
      <c r="J17" s="5"/>
      <c r="L17" s="5"/>
      <c r="N17" s="5"/>
      <c r="P17" s="5"/>
      <c r="R17" s="5"/>
      <c r="T17" s="5"/>
      <c r="V17" s="3"/>
      <c r="W17" s="5"/>
      <c r="X17" s="5"/>
    </row>
    <row r="18" spans="1:24" ht="21" x14ac:dyDescent="0.55000000000000004">
      <c r="A18" s="44"/>
      <c r="C18" s="5"/>
      <c r="E18" s="5"/>
      <c r="F18" s="5"/>
      <c r="H18" s="5"/>
      <c r="J18" s="5"/>
      <c r="L18" s="5"/>
      <c r="N18" s="5"/>
      <c r="P18" s="5"/>
      <c r="R18" s="5"/>
      <c r="T18" s="5"/>
      <c r="V18" s="3"/>
      <c r="W18" s="5"/>
      <c r="X18" s="5"/>
    </row>
    <row r="19" spans="1:24" ht="21" x14ac:dyDescent="0.55000000000000004">
      <c r="A19" s="44"/>
      <c r="C19" s="5"/>
      <c r="E19" s="5"/>
      <c r="F19" s="5"/>
      <c r="H19" s="5"/>
      <c r="J19" s="5"/>
      <c r="L19" s="5"/>
      <c r="N19" s="5"/>
      <c r="P19" s="5"/>
      <c r="R19" s="5"/>
      <c r="T19" s="5"/>
      <c r="V19" s="3"/>
      <c r="W19" s="5"/>
      <c r="X19" s="5"/>
    </row>
    <row r="20" spans="1:24" ht="21" x14ac:dyDescent="0.55000000000000004">
      <c r="A20" s="44"/>
      <c r="C20" s="5"/>
      <c r="E20" s="5"/>
      <c r="F20" s="5"/>
      <c r="H20" s="5"/>
      <c r="J20" s="5"/>
      <c r="L20" s="5"/>
      <c r="N20" s="5"/>
      <c r="P20" s="5"/>
      <c r="R20" s="5"/>
      <c r="T20" s="5"/>
      <c r="V20" s="3"/>
      <c r="W20" s="5"/>
      <c r="X20" s="5"/>
    </row>
    <row r="21" spans="1:24" ht="21" x14ac:dyDescent="0.55000000000000004">
      <c r="A21" s="44"/>
      <c r="C21" s="5"/>
      <c r="E21" s="5"/>
      <c r="F21" s="5"/>
      <c r="H21" s="5"/>
      <c r="J21" s="5"/>
      <c r="L21" s="5"/>
      <c r="N21" s="5"/>
      <c r="P21" s="5"/>
      <c r="R21" s="5"/>
      <c r="T21" s="5"/>
      <c r="V21" s="3"/>
      <c r="W21" s="5"/>
      <c r="X21" s="5"/>
    </row>
    <row r="22" spans="1:24" ht="21" x14ac:dyDescent="0.55000000000000004">
      <c r="A22" s="44"/>
      <c r="C22" s="5"/>
      <c r="E22" s="5"/>
      <c r="F22" s="5"/>
      <c r="H22" s="5"/>
      <c r="J22" s="5"/>
      <c r="L22" s="5"/>
      <c r="N22" s="5"/>
      <c r="P22" s="5"/>
      <c r="R22" s="5"/>
      <c r="T22" s="5"/>
      <c r="V22" s="3"/>
      <c r="W22" s="5"/>
      <c r="X22" s="5"/>
    </row>
    <row r="23" spans="1:24" ht="21" x14ac:dyDescent="0.55000000000000004">
      <c r="A23" s="44"/>
      <c r="C23" s="5"/>
      <c r="E23" s="5"/>
      <c r="F23" s="5"/>
      <c r="H23" s="5"/>
      <c r="J23" s="5"/>
      <c r="L23" s="5"/>
      <c r="N23" s="5"/>
      <c r="P23" s="5"/>
      <c r="R23" s="5"/>
      <c r="T23" s="5"/>
      <c r="V23" s="3"/>
      <c r="W23" s="5"/>
      <c r="X23" s="5"/>
    </row>
    <row r="24" spans="1:24" ht="21" x14ac:dyDescent="0.55000000000000004">
      <c r="A24" s="44"/>
      <c r="C24" s="5"/>
      <c r="E24" s="5"/>
      <c r="F24" s="5"/>
      <c r="H24" s="5"/>
      <c r="J24" s="5"/>
      <c r="L24" s="5"/>
      <c r="N24" s="5"/>
      <c r="P24" s="5"/>
      <c r="R24" s="5"/>
      <c r="T24" s="5"/>
      <c r="V24" s="3"/>
      <c r="W24" s="5"/>
      <c r="X24" s="5"/>
    </row>
    <row r="25" spans="1:24" ht="21" x14ac:dyDescent="0.55000000000000004">
      <c r="A25" s="44"/>
      <c r="C25" s="5"/>
      <c r="E25" s="5"/>
      <c r="F25" s="5"/>
      <c r="H25" s="5"/>
      <c r="J25" s="5"/>
      <c r="L25" s="5"/>
      <c r="N25" s="5"/>
      <c r="P25" s="5"/>
      <c r="R25" s="5"/>
      <c r="T25" s="5"/>
      <c r="V25" s="3"/>
      <c r="W25" s="5"/>
      <c r="X25" s="5"/>
    </row>
    <row r="26" spans="1:24" ht="21" x14ac:dyDescent="0.55000000000000004">
      <c r="A26" s="44"/>
      <c r="C26" s="5"/>
      <c r="E26" s="5"/>
      <c r="F26" s="5"/>
      <c r="H26" s="5"/>
      <c r="J26" s="5"/>
      <c r="L26" s="5"/>
      <c r="N26" s="5"/>
      <c r="P26" s="5"/>
      <c r="R26" s="5"/>
      <c r="T26" s="5"/>
      <c r="V26" s="3"/>
      <c r="W26" s="5"/>
      <c r="X26" s="5"/>
    </row>
    <row r="27" spans="1:24" ht="21" x14ac:dyDescent="0.55000000000000004">
      <c r="A27" s="44"/>
      <c r="C27" s="5"/>
      <c r="E27" s="5"/>
      <c r="F27" s="5"/>
      <c r="H27" s="5"/>
      <c r="J27" s="5"/>
      <c r="L27" s="5"/>
      <c r="N27" s="5"/>
      <c r="P27" s="5"/>
      <c r="R27" s="5"/>
      <c r="T27" s="5"/>
      <c r="V27" s="3"/>
      <c r="W27" s="5"/>
      <c r="X27" s="5"/>
    </row>
    <row r="28" spans="1:24" ht="21" x14ac:dyDescent="0.55000000000000004">
      <c r="A28" s="44"/>
      <c r="C28" s="5"/>
      <c r="E28" s="5"/>
      <c r="F28" s="5"/>
      <c r="H28" s="5"/>
      <c r="J28" s="5"/>
      <c r="L28" s="5"/>
      <c r="N28" s="5"/>
      <c r="P28" s="5"/>
      <c r="R28" s="5"/>
      <c r="T28" s="5"/>
      <c r="V28" s="3"/>
      <c r="W28" s="5"/>
      <c r="X28" s="5"/>
    </row>
    <row r="29" spans="1:24" ht="21" x14ac:dyDescent="0.55000000000000004">
      <c r="A29" s="44"/>
      <c r="C29" s="5"/>
      <c r="E29" s="5"/>
      <c r="F29" s="5"/>
      <c r="H29" s="5"/>
      <c r="J29" s="5"/>
      <c r="L29" s="5"/>
      <c r="N29" s="5"/>
      <c r="P29" s="5"/>
      <c r="R29" s="5"/>
      <c r="T29" s="5"/>
      <c r="V29" s="3"/>
      <c r="W29" s="5"/>
      <c r="X29" s="5"/>
    </row>
    <row r="30" spans="1:24" ht="21" x14ac:dyDescent="0.55000000000000004">
      <c r="A30" s="44"/>
      <c r="C30" s="5"/>
      <c r="E30" s="5"/>
      <c r="F30" s="5"/>
      <c r="H30" s="5"/>
      <c r="J30" s="5"/>
      <c r="L30" s="5"/>
      <c r="N30" s="5"/>
      <c r="P30" s="5"/>
      <c r="R30" s="5"/>
      <c r="T30" s="5"/>
      <c r="V30" s="3"/>
      <c r="W30" s="5"/>
      <c r="X30" s="5"/>
    </row>
    <row r="31" spans="1:24" ht="21" x14ac:dyDescent="0.55000000000000004">
      <c r="A31" s="44"/>
      <c r="C31" s="5"/>
      <c r="E31" s="5"/>
      <c r="F31" s="5"/>
      <c r="H31" s="5"/>
      <c r="J31" s="5"/>
      <c r="L31" s="5"/>
      <c r="N31" s="5"/>
      <c r="P31" s="5"/>
      <c r="R31" s="5"/>
      <c r="T31" s="5"/>
      <c r="V31" s="3"/>
      <c r="W31" s="5"/>
      <c r="X31" s="5"/>
    </row>
    <row r="32" spans="1:24" ht="21" x14ac:dyDescent="0.55000000000000004">
      <c r="A32" s="44"/>
      <c r="C32" s="5"/>
      <c r="E32" s="5"/>
      <c r="F32" s="5"/>
      <c r="H32" s="5"/>
      <c r="J32" s="5"/>
      <c r="L32" s="5"/>
      <c r="N32" s="5"/>
      <c r="P32" s="5"/>
      <c r="R32" s="5"/>
      <c r="T32" s="5"/>
      <c r="V32" s="3"/>
      <c r="W32" s="5"/>
      <c r="X32" s="5"/>
    </row>
    <row r="33" spans="1:24" ht="21" x14ac:dyDescent="0.55000000000000004">
      <c r="A33" s="44"/>
      <c r="C33" s="5"/>
      <c r="E33" s="5"/>
      <c r="F33" s="5"/>
      <c r="H33" s="5"/>
      <c r="J33" s="5"/>
      <c r="L33" s="5"/>
      <c r="N33" s="5"/>
      <c r="P33" s="5"/>
      <c r="R33" s="5"/>
      <c r="T33" s="5"/>
      <c r="V33" s="3"/>
      <c r="W33" s="5"/>
      <c r="X33" s="5"/>
    </row>
    <row r="34" spans="1:24" ht="21" x14ac:dyDescent="0.55000000000000004">
      <c r="A34" s="44"/>
      <c r="C34" s="5"/>
      <c r="F34" s="5"/>
      <c r="H34" s="5"/>
      <c r="J34" s="5"/>
      <c r="L34" s="5"/>
      <c r="N34" s="5"/>
      <c r="P34" s="5"/>
      <c r="R34" s="5"/>
      <c r="T34" s="5"/>
      <c r="V34" s="3"/>
      <c r="W34" s="5"/>
      <c r="X34" s="5"/>
    </row>
    <row r="35" spans="1:24" ht="21" x14ac:dyDescent="0.55000000000000004">
      <c r="A35" s="44"/>
      <c r="C35" s="5"/>
      <c r="E35" s="5"/>
      <c r="F35" s="5"/>
      <c r="H35" s="5"/>
      <c r="J35" s="5"/>
      <c r="L35" s="5"/>
      <c r="N35" s="5"/>
      <c r="P35" s="5"/>
      <c r="R35" s="5"/>
      <c r="T35" s="5"/>
      <c r="V35" s="3"/>
      <c r="W35" s="5"/>
      <c r="X35" s="5"/>
    </row>
    <row r="36" spans="1:24" ht="21" x14ac:dyDescent="0.55000000000000004">
      <c r="A36" s="44"/>
      <c r="C36" s="5"/>
      <c r="E36" s="5"/>
      <c r="F36" s="5"/>
      <c r="H36" s="5"/>
      <c r="J36" s="5"/>
      <c r="L36" s="5"/>
      <c r="N36" s="5"/>
      <c r="P36" s="5"/>
      <c r="R36" s="5"/>
      <c r="T36" s="5"/>
      <c r="V36" s="3"/>
      <c r="W36" s="5"/>
      <c r="X36" s="5"/>
    </row>
    <row r="37" spans="1:24" ht="21" x14ac:dyDescent="0.55000000000000004">
      <c r="A37" s="44"/>
      <c r="C37" s="5"/>
      <c r="E37" s="5"/>
      <c r="F37" s="5"/>
      <c r="H37" s="5"/>
      <c r="J37" s="5"/>
      <c r="L37" s="5"/>
      <c r="N37" s="5"/>
      <c r="P37" s="5"/>
      <c r="R37" s="5"/>
      <c r="T37" s="5"/>
      <c r="V37" s="3"/>
      <c r="W37" s="5"/>
      <c r="X37" s="5"/>
    </row>
    <row r="38" spans="1:24" ht="21" x14ac:dyDescent="0.55000000000000004">
      <c r="A38" s="44"/>
      <c r="C38" s="5"/>
      <c r="E38" s="5"/>
      <c r="F38" s="5"/>
      <c r="H38" s="5"/>
      <c r="J38" s="5"/>
      <c r="L38" s="5"/>
      <c r="N38" s="5"/>
      <c r="P38" s="5"/>
      <c r="R38" s="5"/>
      <c r="T38" s="5"/>
      <c r="V38" s="3"/>
      <c r="W38" s="5"/>
      <c r="X38" s="5"/>
    </row>
    <row r="39" spans="1:24" ht="21" x14ac:dyDescent="0.55000000000000004">
      <c r="A39" s="44"/>
      <c r="C39" s="5"/>
      <c r="E39" s="5"/>
      <c r="F39" s="5"/>
      <c r="H39" s="5"/>
      <c r="J39" s="5"/>
      <c r="L39" s="5"/>
      <c r="N39" s="5"/>
      <c r="P39" s="5"/>
      <c r="R39" s="5"/>
      <c r="T39" s="5"/>
      <c r="V39" s="3"/>
      <c r="W39" s="5"/>
      <c r="X39" s="5"/>
    </row>
    <row r="40" spans="1:24" ht="21" x14ac:dyDescent="0.55000000000000004">
      <c r="A40" s="44"/>
      <c r="C40" s="5"/>
      <c r="E40" s="5"/>
      <c r="F40" s="5"/>
      <c r="H40" s="5"/>
      <c r="J40" s="5"/>
      <c r="L40" s="5"/>
      <c r="N40" s="5"/>
      <c r="P40" s="5"/>
      <c r="R40" s="5"/>
      <c r="T40" s="5"/>
      <c r="V40" s="3"/>
      <c r="W40" s="5"/>
      <c r="X40" s="5"/>
    </row>
    <row r="41" spans="1:24" ht="21" x14ac:dyDescent="0.55000000000000004">
      <c r="A41" s="44"/>
      <c r="C41" s="5"/>
      <c r="E41" s="5"/>
      <c r="F41" s="5"/>
      <c r="H41" s="5"/>
      <c r="J41" s="5"/>
      <c r="L41" s="5"/>
      <c r="N41" s="5"/>
      <c r="P41" s="5"/>
      <c r="R41" s="5"/>
      <c r="T41" s="5"/>
      <c r="V41" s="3"/>
      <c r="W41" s="5"/>
      <c r="X41" s="5"/>
    </row>
    <row r="42" spans="1:24" x14ac:dyDescent="0.45">
      <c r="R42" s="5"/>
      <c r="V42" s="3"/>
      <c r="W42" s="5"/>
      <c r="X42" s="5"/>
    </row>
    <row r="45" spans="1:24" x14ac:dyDescent="0.45">
      <c r="R45" s="5"/>
    </row>
    <row r="46" spans="1:24" x14ac:dyDescent="0.45">
      <c r="T46" s="5"/>
    </row>
  </sheetData>
  <mergeCells count="9">
    <mergeCell ref="A3:E3"/>
    <mergeCell ref="A2:E2"/>
    <mergeCell ref="A1:E1"/>
    <mergeCell ref="E6"/>
    <mergeCell ref="E5"/>
    <mergeCell ref="A5:A6"/>
    <mergeCell ref="C6"/>
    <mergeCell ref="C5"/>
    <mergeCell ref="A4:E4"/>
  </mergeCells>
  <printOptions horizontalCentered="1"/>
  <pageMargins left="0" right="0" top="0.39370078740157499" bottom="0.74803149606299202" header="0" footer="0.196850393700787"/>
  <pageSetup paperSize="9" firstPageNumber="19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AA51"/>
  <sheetViews>
    <sheetView rightToLeft="1" view="pageBreakPreview" zoomScale="70" zoomScaleNormal="70" zoomScaleSheetLayoutView="70" zoomScalePageLayoutView="50" workbookViewId="0">
      <selection activeCell="O4" sqref="O4:Q9"/>
    </sheetView>
  </sheetViews>
  <sheetFormatPr defaultColWidth="9.125" defaultRowHeight="18.75" x14ac:dyDescent="0.45"/>
  <cols>
    <col min="1" max="1" width="31.125" style="4" bestFit="1" customWidth="1"/>
    <col min="2" max="2" width="1" style="4" customWidth="1"/>
    <col min="3" max="3" width="13.75" style="4" bestFit="1" customWidth="1"/>
    <col min="4" max="4" width="1" style="4" customWidth="1"/>
    <col min="5" max="5" width="9.375" style="4" bestFit="1" customWidth="1"/>
    <col min="6" max="6" width="1" style="4" customWidth="1"/>
    <col min="7" max="7" width="12.375" style="4" bestFit="1" customWidth="1"/>
    <col min="8" max="8" width="1" style="4" customWidth="1"/>
    <col min="9" max="9" width="17.625" style="4" bestFit="1" customWidth="1"/>
    <col min="10" max="10" width="1" style="4" customWidth="1"/>
    <col min="11" max="11" width="9.375" style="4" bestFit="1" customWidth="1"/>
    <col min="12" max="12" width="1" style="4" customWidth="1"/>
    <col min="13" max="13" width="12.375" style="4" bestFit="1" customWidth="1"/>
    <col min="14" max="14" width="1" style="4" customWidth="1"/>
    <col min="15" max="15" width="17.875" style="4" bestFit="1" customWidth="1"/>
    <col min="16" max="16" width="4.125" style="4" customWidth="1"/>
    <col min="17" max="17" width="12.375" style="4" bestFit="1" customWidth="1"/>
    <col min="18" max="26" width="9.125" style="4"/>
    <col min="27" max="27" width="11.875" style="4" bestFit="1" customWidth="1"/>
    <col min="28" max="29" width="9.125" style="4"/>
    <col min="30" max="30" width="0" style="4" hidden="1" customWidth="1"/>
    <col min="31" max="16384" width="9.125" style="4"/>
  </cols>
  <sheetData>
    <row r="1" spans="1:27" ht="21" x14ac:dyDescent="0.45">
      <c r="A1" s="268" t="str">
        <f>سهام!A1</f>
        <v>صندوق سرمایه‌گذاری آوای فردای زاگرس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2" spans="1:27" ht="21" x14ac:dyDescent="0.45">
      <c r="A2" s="268" t="s">
        <v>0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</row>
    <row r="3" spans="1:27" ht="21" x14ac:dyDescent="0.45">
      <c r="A3" s="268" t="str">
        <f>سهام!A3</f>
        <v>برای ماه منتهی به 1401/09/30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</row>
    <row r="4" spans="1:27" ht="21" x14ac:dyDescent="0.4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27" ht="25.5" x14ac:dyDescent="0.45">
      <c r="A5" s="269" t="s">
        <v>68</v>
      </c>
      <c r="B5" s="269"/>
      <c r="C5" s="269"/>
      <c r="D5" s="269"/>
      <c r="E5" s="269"/>
      <c r="F5" s="269"/>
      <c r="G5" s="269"/>
    </row>
    <row r="6" spans="1:27" ht="21" x14ac:dyDescent="0.45">
      <c r="A6" s="263" t="s">
        <v>1</v>
      </c>
      <c r="C6" s="264" t="str">
        <f>سهام!C6</f>
        <v>1401/08/30</v>
      </c>
      <c r="D6" s="264"/>
      <c r="E6" s="264"/>
      <c r="F6" s="264"/>
      <c r="G6" s="264"/>
      <c r="H6" s="30"/>
      <c r="I6" s="264" t="str">
        <f>سهام!Q6</f>
        <v>1401/09/30</v>
      </c>
      <c r="J6" s="264"/>
      <c r="K6" s="264"/>
      <c r="L6" s="264"/>
      <c r="M6" s="264"/>
      <c r="N6" s="30"/>
    </row>
    <row r="7" spans="1:27" ht="21" x14ac:dyDescent="0.45">
      <c r="A7" s="264" t="s">
        <v>1</v>
      </c>
      <c r="C7" s="264" t="s">
        <v>13</v>
      </c>
      <c r="E7" s="264" t="s">
        <v>14</v>
      </c>
      <c r="G7" s="264" t="s">
        <v>15</v>
      </c>
      <c r="I7" s="264" t="s">
        <v>13</v>
      </c>
      <c r="K7" s="264" t="s">
        <v>14</v>
      </c>
      <c r="M7" s="264" t="s">
        <v>15</v>
      </c>
    </row>
    <row r="8" spans="1:27" ht="22.5" x14ac:dyDescent="0.55000000000000004">
      <c r="A8" s="44" t="s">
        <v>302</v>
      </c>
      <c r="C8" s="5">
        <v>110000000</v>
      </c>
      <c r="E8" s="5">
        <v>2458</v>
      </c>
      <c r="G8" s="4" t="s">
        <v>172</v>
      </c>
      <c r="I8" s="40">
        <v>110000000</v>
      </c>
      <c r="K8" s="5">
        <v>2458</v>
      </c>
      <c r="M8" s="4" t="s">
        <v>172</v>
      </c>
    </row>
    <row r="9" spans="1:27" ht="22.5" x14ac:dyDescent="0.55000000000000004">
      <c r="A9" s="44" t="s">
        <v>500</v>
      </c>
      <c r="C9" s="5">
        <v>125000000</v>
      </c>
      <c r="E9" s="5">
        <v>10755</v>
      </c>
      <c r="G9" s="4" t="s">
        <v>173</v>
      </c>
      <c r="I9" s="40">
        <v>125000000</v>
      </c>
      <c r="K9" s="5">
        <v>10755</v>
      </c>
      <c r="M9" s="4" t="s">
        <v>173</v>
      </c>
    </row>
    <row r="10" spans="1:27" ht="21.75" thickBot="1" x14ac:dyDescent="0.6">
      <c r="A10" s="44" t="s">
        <v>127</v>
      </c>
      <c r="C10" s="7">
        <f>SUM(C8:C9)</f>
        <v>235000000</v>
      </c>
      <c r="I10" s="7">
        <f>SUM(I8:I9)</f>
        <v>235000000</v>
      </c>
    </row>
    <row r="11" spans="1:27" ht="21.75" thickTop="1" x14ac:dyDescent="0.55000000000000004">
      <c r="A11" s="44"/>
      <c r="C11" s="5"/>
      <c r="E11" s="5"/>
      <c r="G11" s="5"/>
      <c r="I11" s="5"/>
      <c r="K11" s="5"/>
      <c r="M11" s="5"/>
      <c r="O11" s="5"/>
      <c r="Q11" s="5"/>
      <c r="S11" s="5"/>
      <c r="U11" s="5"/>
      <c r="W11" s="5"/>
      <c r="Y11" s="3"/>
      <c r="Z11" s="5"/>
      <c r="AA11" s="5"/>
    </row>
    <row r="12" spans="1:27" ht="21" x14ac:dyDescent="0.55000000000000004">
      <c r="A12" s="44"/>
      <c r="C12" s="5"/>
      <c r="E12" s="5"/>
      <c r="G12" s="5"/>
      <c r="I12" s="5"/>
      <c r="K12" s="5"/>
      <c r="M12" s="5"/>
      <c r="O12" s="5"/>
      <c r="Q12" s="5"/>
      <c r="S12" s="5"/>
      <c r="U12" s="5"/>
      <c r="W12" s="5"/>
      <c r="Y12" s="3"/>
      <c r="Z12" s="5"/>
      <c r="AA12" s="5"/>
    </row>
    <row r="13" spans="1:27" ht="21" x14ac:dyDescent="0.55000000000000004">
      <c r="A13" s="44"/>
      <c r="C13" s="5"/>
      <c r="E13" s="5"/>
      <c r="G13" s="5"/>
      <c r="I13" s="5"/>
      <c r="K13" s="5"/>
      <c r="M13" s="5"/>
      <c r="O13" s="5"/>
      <c r="Q13" s="5"/>
      <c r="S13" s="5"/>
      <c r="U13" s="5"/>
      <c r="W13" s="5"/>
      <c r="Y13" s="3"/>
      <c r="Z13" s="5"/>
      <c r="AA13" s="5"/>
    </row>
    <row r="14" spans="1:27" ht="21" x14ac:dyDescent="0.55000000000000004">
      <c r="A14" s="44"/>
      <c r="C14" s="5"/>
      <c r="E14" s="5"/>
      <c r="G14" s="5"/>
      <c r="I14" s="5"/>
      <c r="K14" s="5"/>
      <c r="M14" s="5"/>
      <c r="O14" s="5"/>
      <c r="Q14" s="5"/>
      <c r="S14" s="5"/>
      <c r="U14" s="5"/>
      <c r="W14" s="5"/>
      <c r="Y14" s="3"/>
      <c r="Z14" s="5"/>
      <c r="AA14" s="5"/>
    </row>
    <row r="15" spans="1:27" ht="21" x14ac:dyDescent="0.55000000000000004">
      <c r="A15" s="44"/>
      <c r="C15" s="5"/>
      <c r="E15" s="5"/>
      <c r="G15" s="5"/>
      <c r="I15" s="5"/>
      <c r="K15" s="5"/>
      <c r="M15" s="5"/>
      <c r="O15" s="5"/>
      <c r="Q15" s="5"/>
      <c r="S15" s="5"/>
      <c r="U15" s="5"/>
      <c r="W15" s="5"/>
      <c r="Y15" s="3"/>
      <c r="Z15" s="5"/>
      <c r="AA15" s="5"/>
    </row>
    <row r="16" spans="1:27" ht="21" x14ac:dyDescent="0.55000000000000004">
      <c r="A16" s="44"/>
      <c r="C16" s="5"/>
      <c r="E16" s="5"/>
      <c r="G16" s="5"/>
      <c r="I16" s="5"/>
      <c r="K16" s="5"/>
      <c r="M16" s="5"/>
      <c r="O16" s="5"/>
      <c r="Q16" s="5"/>
      <c r="S16" s="5"/>
      <c r="U16" s="5"/>
      <c r="W16" s="5"/>
      <c r="Y16" s="3"/>
      <c r="Z16" s="5"/>
      <c r="AA16" s="5"/>
    </row>
    <row r="17" spans="1:27" ht="21" x14ac:dyDescent="0.55000000000000004">
      <c r="A17" s="44"/>
      <c r="C17" s="5"/>
      <c r="E17" s="5"/>
      <c r="G17" s="5"/>
      <c r="I17" s="5"/>
      <c r="K17" s="5"/>
      <c r="M17" s="5"/>
      <c r="O17" s="5"/>
      <c r="Q17" s="5"/>
      <c r="S17" s="5"/>
      <c r="U17" s="5"/>
      <c r="W17" s="5"/>
      <c r="Y17" s="3"/>
      <c r="Z17" s="5"/>
      <c r="AA17" s="5"/>
    </row>
    <row r="18" spans="1:27" ht="21" x14ac:dyDescent="0.55000000000000004">
      <c r="A18" s="44"/>
      <c r="C18" s="5"/>
      <c r="E18" s="5"/>
      <c r="G18" s="5"/>
      <c r="I18" s="5"/>
      <c r="K18" s="5"/>
      <c r="M18" s="5"/>
      <c r="O18" s="5"/>
      <c r="Q18" s="5"/>
      <c r="S18" s="5"/>
      <c r="U18" s="5"/>
      <c r="W18" s="5"/>
      <c r="Y18" s="3"/>
      <c r="Z18" s="5"/>
      <c r="AA18" s="5"/>
    </row>
    <row r="19" spans="1:27" ht="21" x14ac:dyDescent="0.55000000000000004">
      <c r="A19" s="44"/>
      <c r="C19" s="5"/>
      <c r="E19" s="5"/>
      <c r="G19" s="5"/>
      <c r="I19" s="5"/>
      <c r="K19" s="5"/>
      <c r="M19" s="5"/>
      <c r="O19" s="5"/>
      <c r="Q19" s="5"/>
      <c r="S19" s="5"/>
      <c r="U19" s="5"/>
      <c r="W19" s="5"/>
      <c r="Y19" s="3"/>
      <c r="Z19" s="5"/>
      <c r="AA19" s="5"/>
    </row>
    <row r="20" spans="1:27" ht="21" x14ac:dyDescent="0.55000000000000004">
      <c r="A20" s="44"/>
      <c r="C20" s="5"/>
      <c r="E20" s="5"/>
      <c r="G20" s="5"/>
      <c r="I20" s="5"/>
      <c r="K20" s="5"/>
      <c r="M20" s="5"/>
      <c r="O20" s="5"/>
      <c r="Q20" s="5"/>
      <c r="S20" s="5"/>
      <c r="U20" s="5"/>
      <c r="W20" s="5"/>
      <c r="Y20" s="3"/>
      <c r="Z20" s="5"/>
      <c r="AA20" s="5"/>
    </row>
    <row r="21" spans="1:27" ht="21" x14ac:dyDescent="0.55000000000000004">
      <c r="A21" s="44"/>
      <c r="C21" s="5"/>
      <c r="E21" s="5"/>
      <c r="G21" s="5"/>
      <c r="I21" s="5"/>
      <c r="K21" s="5"/>
      <c r="M21" s="5"/>
      <c r="O21" s="5"/>
      <c r="Q21" s="5"/>
      <c r="S21" s="5"/>
      <c r="U21" s="5"/>
      <c r="W21" s="5"/>
      <c r="Y21" s="3"/>
      <c r="Z21" s="5"/>
      <c r="AA21" s="5"/>
    </row>
    <row r="22" spans="1:27" ht="21" x14ac:dyDescent="0.55000000000000004">
      <c r="A22" s="44"/>
      <c r="C22" s="5"/>
      <c r="E22" s="5"/>
      <c r="G22" s="5"/>
      <c r="I22" s="5"/>
      <c r="K22" s="5"/>
      <c r="M22" s="5"/>
      <c r="O22" s="5"/>
      <c r="Q22" s="5"/>
      <c r="S22" s="5"/>
      <c r="U22" s="5"/>
      <c r="W22" s="5"/>
      <c r="Y22" s="3"/>
      <c r="Z22" s="5"/>
      <c r="AA22" s="5"/>
    </row>
    <row r="23" spans="1:27" ht="21" x14ac:dyDescent="0.55000000000000004">
      <c r="A23" s="44"/>
      <c r="C23" s="5"/>
      <c r="E23" s="5"/>
      <c r="G23" s="5"/>
      <c r="I23" s="5"/>
      <c r="K23" s="5"/>
      <c r="M23" s="5"/>
      <c r="O23" s="5"/>
      <c r="Q23" s="5"/>
      <c r="S23" s="5"/>
      <c r="U23" s="5"/>
      <c r="W23" s="5"/>
      <c r="Y23" s="3"/>
      <c r="Z23" s="5"/>
      <c r="AA23" s="5"/>
    </row>
    <row r="24" spans="1:27" ht="21" x14ac:dyDescent="0.55000000000000004">
      <c r="A24" s="44"/>
      <c r="C24" s="5"/>
      <c r="E24" s="5"/>
      <c r="G24" s="5"/>
      <c r="I24" s="5"/>
      <c r="K24" s="5"/>
      <c r="M24" s="5"/>
      <c r="O24" s="5"/>
      <c r="Q24" s="5"/>
      <c r="S24" s="5"/>
      <c r="U24" s="5"/>
      <c r="W24" s="5"/>
      <c r="Y24" s="3"/>
      <c r="Z24" s="5"/>
      <c r="AA24" s="5"/>
    </row>
    <row r="25" spans="1:27" ht="21" x14ac:dyDescent="0.55000000000000004">
      <c r="A25" s="44"/>
      <c r="C25" s="5"/>
      <c r="E25" s="5"/>
      <c r="G25" s="5"/>
      <c r="I25" s="5"/>
      <c r="K25" s="5"/>
      <c r="M25" s="5"/>
      <c r="O25" s="5"/>
      <c r="Q25" s="5"/>
      <c r="S25" s="5"/>
      <c r="U25" s="5"/>
      <c r="W25" s="5"/>
      <c r="Y25" s="3"/>
      <c r="Z25" s="5"/>
      <c r="AA25" s="5"/>
    </row>
    <row r="26" spans="1:27" ht="21" x14ac:dyDescent="0.55000000000000004">
      <c r="A26" s="44"/>
      <c r="C26" s="5"/>
      <c r="E26" s="5"/>
      <c r="G26" s="5"/>
      <c r="I26" s="5"/>
      <c r="K26" s="5"/>
      <c r="M26" s="5"/>
      <c r="O26" s="5"/>
      <c r="Q26" s="5"/>
      <c r="S26" s="5"/>
      <c r="U26" s="5"/>
      <c r="W26" s="5"/>
      <c r="Y26" s="3"/>
      <c r="Z26" s="5"/>
      <c r="AA26" s="5"/>
    </row>
    <row r="27" spans="1:27" ht="21" x14ac:dyDescent="0.55000000000000004">
      <c r="A27" s="44"/>
      <c r="C27" s="5"/>
      <c r="E27" s="5"/>
      <c r="G27" s="5"/>
      <c r="I27" s="5"/>
      <c r="K27" s="5"/>
      <c r="M27" s="5"/>
      <c r="O27" s="5"/>
      <c r="Q27" s="5"/>
      <c r="S27" s="5"/>
      <c r="U27" s="5"/>
      <c r="W27" s="5"/>
      <c r="Y27" s="3"/>
      <c r="Z27" s="5"/>
      <c r="AA27" s="5"/>
    </row>
    <row r="28" spans="1:27" ht="21" x14ac:dyDescent="0.55000000000000004">
      <c r="A28" s="44"/>
      <c r="C28" s="5"/>
      <c r="E28" s="5"/>
      <c r="G28" s="5"/>
      <c r="I28" s="5"/>
      <c r="K28" s="5"/>
      <c r="M28" s="5"/>
      <c r="O28" s="5"/>
      <c r="Q28" s="5"/>
      <c r="S28" s="5"/>
      <c r="U28" s="5"/>
      <c r="W28" s="5"/>
      <c r="Y28" s="3"/>
      <c r="Z28" s="5"/>
      <c r="AA28" s="5"/>
    </row>
    <row r="29" spans="1:27" ht="21" x14ac:dyDescent="0.55000000000000004">
      <c r="A29" s="44"/>
      <c r="C29" s="5"/>
      <c r="E29" s="5"/>
      <c r="G29" s="5"/>
      <c r="I29" s="5"/>
      <c r="K29" s="5"/>
      <c r="M29" s="5"/>
      <c r="O29" s="5"/>
      <c r="Q29" s="5"/>
      <c r="S29" s="5"/>
      <c r="U29" s="5"/>
      <c r="W29" s="5"/>
      <c r="Y29" s="3"/>
      <c r="Z29" s="5"/>
      <c r="AA29" s="5"/>
    </row>
    <row r="30" spans="1:27" ht="21" x14ac:dyDescent="0.55000000000000004">
      <c r="A30" s="44"/>
      <c r="C30" s="5"/>
      <c r="E30" s="5"/>
      <c r="G30" s="5"/>
      <c r="I30" s="5"/>
      <c r="K30" s="5"/>
      <c r="M30" s="5"/>
      <c r="O30" s="5"/>
      <c r="Q30" s="5"/>
      <c r="S30" s="5"/>
      <c r="U30" s="5"/>
      <c r="W30" s="5"/>
      <c r="Y30" s="3"/>
      <c r="Z30" s="5"/>
      <c r="AA30" s="5"/>
    </row>
    <row r="31" spans="1:27" ht="21" x14ac:dyDescent="0.55000000000000004">
      <c r="A31" s="44"/>
      <c r="C31" s="5"/>
      <c r="E31" s="5"/>
      <c r="G31" s="9"/>
      <c r="I31" s="5"/>
      <c r="K31" s="5"/>
      <c r="M31" s="5"/>
      <c r="O31" s="5"/>
      <c r="Q31" s="5"/>
      <c r="S31" s="5"/>
      <c r="U31" s="5"/>
      <c r="W31" s="5"/>
      <c r="Y31" s="3"/>
      <c r="Z31" s="5"/>
      <c r="AA31" s="5"/>
    </row>
    <row r="32" spans="1:27" ht="21" x14ac:dyDescent="0.55000000000000004">
      <c r="A32" s="44"/>
      <c r="C32" s="5"/>
      <c r="E32" s="5"/>
      <c r="G32" s="9"/>
      <c r="I32" s="5"/>
      <c r="K32" s="5"/>
      <c r="M32" s="5"/>
      <c r="O32" s="5"/>
      <c r="Q32" s="5"/>
      <c r="S32" s="5"/>
      <c r="U32" s="5"/>
      <c r="W32" s="5"/>
      <c r="Y32" s="3"/>
      <c r="Z32" s="5"/>
      <c r="AA32" s="5"/>
    </row>
    <row r="33" spans="1:27" ht="21" x14ac:dyDescent="0.55000000000000004">
      <c r="A33" s="44"/>
      <c r="C33" s="5"/>
      <c r="E33" s="5"/>
      <c r="G33" s="5"/>
      <c r="I33" s="5"/>
      <c r="K33" s="5"/>
      <c r="M33" s="5"/>
      <c r="O33" s="5"/>
      <c r="Q33" s="5"/>
      <c r="S33" s="5"/>
      <c r="U33" s="5"/>
      <c r="W33" s="5"/>
      <c r="Y33" s="3"/>
      <c r="Z33" s="5"/>
      <c r="AA33" s="5"/>
    </row>
    <row r="34" spans="1:27" ht="21" x14ac:dyDescent="0.55000000000000004">
      <c r="A34" s="44"/>
      <c r="C34" s="5"/>
      <c r="E34" s="5"/>
      <c r="G34" s="5"/>
      <c r="I34" s="5"/>
      <c r="K34" s="5"/>
      <c r="M34" s="5"/>
      <c r="O34" s="5"/>
      <c r="Q34" s="5"/>
      <c r="S34" s="5"/>
      <c r="U34" s="5"/>
      <c r="W34" s="5"/>
      <c r="Y34" s="3"/>
      <c r="Z34" s="5"/>
      <c r="AA34" s="5"/>
    </row>
    <row r="35" spans="1:27" ht="21" x14ac:dyDescent="0.55000000000000004">
      <c r="A35" s="44"/>
      <c r="C35" s="5"/>
      <c r="E35" s="5"/>
      <c r="G35" s="5"/>
      <c r="I35" s="5"/>
      <c r="K35" s="5"/>
      <c r="M35" s="5"/>
      <c r="O35" s="5"/>
      <c r="Q35" s="5"/>
      <c r="S35" s="5"/>
      <c r="U35" s="5"/>
      <c r="W35" s="5"/>
      <c r="Y35" s="3"/>
      <c r="Z35" s="5"/>
      <c r="AA35" s="5"/>
    </row>
    <row r="36" spans="1:27" ht="21" x14ac:dyDescent="0.55000000000000004">
      <c r="A36" s="44"/>
      <c r="C36" s="5"/>
      <c r="E36" s="5"/>
      <c r="G36" s="5"/>
      <c r="I36" s="5"/>
      <c r="K36" s="5"/>
      <c r="M36" s="5"/>
      <c r="O36" s="5"/>
      <c r="Q36" s="5"/>
      <c r="S36" s="5"/>
      <c r="U36" s="5"/>
      <c r="W36" s="5"/>
      <c r="Y36" s="3"/>
      <c r="Z36" s="5"/>
      <c r="AA36" s="5"/>
    </row>
    <row r="37" spans="1:27" ht="21" x14ac:dyDescent="0.55000000000000004">
      <c r="A37" s="44"/>
      <c r="C37" s="5"/>
      <c r="G37" s="5"/>
      <c r="I37" s="5"/>
      <c r="K37" s="5"/>
      <c r="M37" s="5"/>
      <c r="O37" s="5"/>
      <c r="Q37" s="5"/>
      <c r="S37" s="5"/>
      <c r="U37" s="5"/>
      <c r="W37" s="5"/>
      <c r="Y37" s="3"/>
      <c r="Z37" s="5"/>
      <c r="AA37" s="5"/>
    </row>
    <row r="38" spans="1:27" ht="21" x14ac:dyDescent="0.55000000000000004">
      <c r="A38" s="44"/>
      <c r="C38" s="5"/>
      <c r="E38" s="5"/>
      <c r="G38" s="5"/>
      <c r="I38" s="5"/>
      <c r="K38" s="5"/>
      <c r="M38" s="5"/>
      <c r="O38" s="5"/>
      <c r="Q38" s="5"/>
      <c r="S38" s="5"/>
      <c r="U38" s="5"/>
      <c r="W38" s="5"/>
      <c r="Y38" s="3"/>
      <c r="Z38" s="5"/>
      <c r="AA38" s="5"/>
    </row>
    <row r="39" spans="1:27" ht="21" x14ac:dyDescent="0.55000000000000004">
      <c r="A39" s="44"/>
      <c r="C39" s="5"/>
      <c r="E39" s="5"/>
      <c r="G39" s="5"/>
      <c r="I39" s="5"/>
      <c r="K39" s="5"/>
      <c r="M39" s="5"/>
      <c r="O39" s="5"/>
      <c r="Q39" s="5"/>
      <c r="S39" s="5"/>
      <c r="U39" s="5"/>
      <c r="W39" s="5"/>
      <c r="Y39" s="3"/>
      <c r="Z39" s="5"/>
      <c r="AA39" s="5"/>
    </row>
    <row r="40" spans="1:27" ht="21" x14ac:dyDescent="0.55000000000000004">
      <c r="A40" s="44"/>
      <c r="C40" s="5"/>
      <c r="E40" s="5"/>
      <c r="G40" s="5"/>
      <c r="I40" s="5"/>
      <c r="K40" s="5"/>
      <c r="M40" s="5"/>
      <c r="O40" s="5"/>
      <c r="Q40" s="5"/>
      <c r="S40" s="5"/>
      <c r="U40" s="5"/>
      <c r="W40" s="5"/>
      <c r="Y40" s="3"/>
      <c r="Z40" s="5"/>
      <c r="AA40" s="5"/>
    </row>
    <row r="41" spans="1:27" ht="21" x14ac:dyDescent="0.55000000000000004">
      <c r="A41" s="44"/>
      <c r="C41" s="5"/>
      <c r="E41" s="5"/>
      <c r="G41" s="5"/>
      <c r="I41" s="5"/>
      <c r="K41" s="5"/>
      <c r="M41" s="5"/>
      <c r="O41" s="5"/>
      <c r="Q41" s="5"/>
      <c r="S41" s="5"/>
      <c r="U41" s="5"/>
      <c r="W41" s="5"/>
      <c r="Y41" s="3"/>
      <c r="Z41" s="5"/>
      <c r="AA41" s="5"/>
    </row>
    <row r="42" spans="1:27" ht="21" x14ac:dyDescent="0.55000000000000004">
      <c r="A42" s="44"/>
      <c r="C42" s="5"/>
      <c r="E42" s="5"/>
      <c r="G42" s="5"/>
      <c r="I42" s="5"/>
      <c r="K42" s="5"/>
      <c r="M42" s="5"/>
      <c r="O42" s="5"/>
      <c r="Q42" s="5"/>
      <c r="S42" s="5"/>
      <c r="U42" s="5"/>
      <c r="W42" s="5"/>
      <c r="Y42" s="3"/>
      <c r="Z42" s="5"/>
      <c r="AA42" s="5"/>
    </row>
    <row r="43" spans="1:27" ht="21" x14ac:dyDescent="0.55000000000000004">
      <c r="A43" s="44"/>
      <c r="C43" s="5"/>
      <c r="E43" s="5"/>
      <c r="G43" s="5"/>
      <c r="I43" s="5"/>
      <c r="K43" s="5"/>
      <c r="M43" s="5"/>
      <c r="O43" s="5"/>
      <c r="Q43" s="5"/>
      <c r="S43" s="5"/>
      <c r="U43" s="5"/>
      <c r="W43" s="5"/>
      <c r="Y43" s="3"/>
      <c r="Z43" s="5"/>
      <c r="AA43" s="5"/>
    </row>
    <row r="44" spans="1:27" ht="21" x14ac:dyDescent="0.55000000000000004">
      <c r="A44" s="44"/>
      <c r="C44" s="5"/>
      <c r="E44" s="5"/>
      <c r="G44" s="5"/>
      <c r="I44" s="5"/>
      <c r="K44" s="5"/>
      <c r="M44" s="5"/>
      <c r="O44" s="5"/>
      <c r="Q44" s="5"/>
      <c r="S44" s="5"/>
      <c r="U44" s="5"/>
      <c r="W44" s="5"/>
      <c r="Y44" s="3"/>
      <c r="Z44" s="5"/>
      <c r="AA44" s="5"/>
    </row>
    <row r="45" spans="1:27" ht="21" x14ac:dyDescent="0.55000000000000004">
      <c r="A45" s="44"/>
      <c r="C45" s="5"/>
      <c r="E45" s="5"/>
      <c r="G45" s="5"/>
      <c r="I45" s="5"/>
      <c r="K45" s="5"/>
      <c r="M45" s="5"/>
      <c r="O45" s="5"/>
      <c r="Q45" s="5"/>
      <c r="S45" s="5"/>
      <c r="U45" s="5"/>
      <c r="W45" s="5"/>
      <c r="Y45" s="3"/>
      <c r="Z45" s="5"/>
      <c r="AA45" s="5"/>
    </row>
    <row r="46" spans="1:27" ht="21" x14ac:dyDescent="0.55000000000000004">
      <c r="A46" s="44"/>
      <c r="C46" s="5"/>
      <c r="E46" s="5"/>
      <c r="G46" s="5"/>
      <c r="I46" s="5"/>
      <c r="K46" s="5"/>
      <c r="M46" s="5"/>
      <c r="O46" s="5"/>
      <c r="Q46" s="5"/>
      <c r="S46" s="5"/>
      <c r="U46" s="5"/>
      <c r="W46" s="5"/>
      <c r="Y46" s="3"/>
      <c r="Z46" s="5"/>
      <c r="AA46" s="5"/>
    </row>
    <row r="47" spans="1:27" x14ac:dyDescent="0.45">
      <c r="U47" s="5"/>
      <c r="Y47" s="3"/>
      <c r="Z47" s="5"/>
      <c r="AA47" s="5"/>
    </row>
    <row r="50" spans="21:23" x14ac:dyDescent="0.45">
      <c r="U50" s="5"/>
    </row>
    <row r="51" spans="21:23" x14ac:dyDescent="0.45">
      <c r="W51" s="5"/>
    </row>
  </sheetData>
  <mergeCells count="13">
    <mergeCell ref="A3:N3"/>
    <mergeCell ref="A2:N2"/>
    <mergeCell ref="A1:N1"/>
    <mergeCell ref="M7"/>
    <mergeCell ref="A6:A7"/>
    <mergeCell ref="C7"/>
    <mergeCell ref="E7"/>
    <mergeCell ref="G7"/>
    <mergeCell ref="I7"/>
    <mergeCell ref="K7"/>
    <mergeCell ref="C6:G6"/>
    <mergeCell ref="I6:M6"/>
    <mergeCell ref="A5:G5"/>
  </mergeCells>
  <printOptions horizontalCentered="1"/>
  <pageMargins left="0" right="0" top="0.39370078740157483" bottom="0.74803149606299213" header="0" footer="0.19685039370078741"/>
  <pageSetup paperSize="9" firstPageNumber="2" orientation="landscape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AR51"/>
  <sheetViews>
    <sheetView rightToLeft="1" view="pageBreakPreview" topLeftCell="A23" zoomScale="70" zoomScaleNormal="60" zoomScaleSheetLayoutView="70" zoomScalePageLayoutView="50" workbookViewId="0">
      <pane xSplit="1" topLeftCell="Z1" activePane="topRight" state="frozen"/>
      <selection activeCell="E18" sqref="E18"/>
      <selection pane="topRight" activeCell="AF31" sqref="AF31:AK35"/>
    </sheetView>
  </sheetViews>
  <sheetFormatPr defaultColWidth="9.125" defaultRowHeight="22.5" x14ac:dyDescent="0.25"/>
  <cols>
    <col min="1" max="1" width="34.125" style="166" customWidth="1"/>
    <col min="2" max="2" width="0.625" style="1" customWidth="1"/>
    <col min="3" max="3" width="9.75" style="1" customWidth="1"/>
    <col min="4" max="4" width="1.125" style="1" customWidth="1"/>
    <col min="5" max="5" width="10" style="1" customWidth="1"/>
    <col min="6" max="6" width="0.75" style="1" customWidth="1"/>
    <col min="7" max="7" width="15.375" style="1" bestFit="1" customWidth="1"/>
    <col min="8" max="8" width="1.125" style="1" customWidth="1"/>
    <col min="9" max="9" width="15" style="1" customWidth="1"/>
    <col min="10" max="10" width="0.875" style="1" customWidth="1"/>
    <col min="11" max="11" width="6.75" style="1" customWidth="1"/>
    <col min="12" max="12" width="1.125" style="1" customWidth="1"/>
    <col min="13" max="13" width="7.25" style="1" customWidth="1"/>
    <col min="14" max="14" width="0.75" style="1" customWidth="1"/>
    <col min="15" max="15" width="15.75" style="1" bestFit="1" customWidth="1"/>
    <col min="16" max="16" width="0.75" style="1" customWidth="1"/>
    <col min="17" max="17" width="24.125" style="1" customWidth="1"/>
    <col min="18" max="18" width="0.75" style="1" customWidth="1"/>
    <col min="19" max="19" width="23.625" style="1" customWidth="1"/>
    <col min="20" max="20" width="0.75" style="1" customWidth="1"/>
    <col min="21" max="21" width="6.75" style="1" customWidth="1"/>
    <col min="22" max="22" width="0.75" style="1" customWidth="1"/>
    <col min="23" max="23" width="8.375" style="1" customWidth="1"/>
    <col min="24" max="24" width="0.75" style="1" customWidth="1"/>
    <col min="25" max="25" width="12.625" style="1" customWidth="1"/>
    <col min="26" max="26" width="0.75" style="1" customWidth="1"/>
    <col min="27" max="27" width="23.75" style="1" customWidth="1"/>
    <col min="28" max="28" width="0.75" style="1" customWidth="1"/>
    <col min="29" max="29" width="12.75" style="1" customWidth="1"/>
    <col min="30" max="30" width="1.125" style="1" hidden="1" customWidth="1"/>
    <col min="31" max="31" width="13.875" style="1" customWidth="1"/>
    <col min="32" max="32" width="1.125" style="1" customWidth="1"/>
    <col min="33" max="33" width="23.75" style="1" customWidth="1"/>
    <col min="34" max="34" width="0.75" style="1" customWidth="1"/>
    <col min="35" max="35" width="25.25" style="1" customWidth="1"/>
    <col min="36" max="36" width="0.625" style="1" customWidth="1"/>
    <col min="37" max="37" width="10.25" style="1" customWidth="1"/>
    <col min="38" max="38" width="15.75" style="1" customWidth="1"/>
    <col min="39" max="39" width="24.625" style="1" bestFit="1" customWidth="1"/>
    <col min="40" max="40" width="22.625" style="1" bestFit="1" customWidth="1"/>
    <col min="41" max="41" width="16" style="1" customWidth="1"/>
    <col min="42" max="42" width="19.25" style="1" bestFit="1" customWidth="1"/>
    <col min="43" max="43" width="5.75" style="1" hidden="1" customWidth="1"/>
    <col min="44" max="44" width="26.625" style="1" bestFit="1" customWidth="1"/>
    <col min="45" max="16384" width="9.125" style="1"/>
  </cols>
  <sheetData>
    <row r="1" spans="1:44" ht="24" x14ac:dyDescent="0.25">
      <c r="A1" s="262" t="str">
        <f>تبعی!A1</f>
        <v>صندوق سرمایه‌گذاری آوای فردای زاگرس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2"/>
      <c r="AH1" s="262"/>
      <c r="AI1" s="262"/>
      <c r="AJ1" s="262"/>
      <c r="AK1" s="262"/>
    </row>
    <row r="2" spans="1:44" ht="24" x14ac:dyDescent="0.25">
      <c r="A2" s="262" t="s">
        <v>0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  <c r="AG2" s="262"/>
      <c r="AH2" s="262"/>
      <c r="AI2" s="262"/>
      <c r="AJ2" s="262"/>
      <c r="AK2" s="262"/>
    </row>
    <row r="3" spans="1:44" ht="24" x14ac:dyDescent="0.25">
      <c r="A3" s="262" t="str">
        <f>سهام!A3</f>
        <v>برای ماه منتهی به 1401/09/30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2"/>
      <c r="AI3" s="262"/>
      <c r="AJ3" s="262"/>
      <c r="AK3" s="262"/>
    </row>
    <row r="4" spans="1:44" ht="28.5" x14ac:dyDescent="0.25">
      <c r="A4" s="276" t="s">
        <v>69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6"/>
      <c r="Z4" s="276"/>
      <c r="AA4" s="276"/>
      <c r="AB4" s="276"/>
      <c r="AC4" s="276"/>
      <c r="AD4" s="276"/>
      <c r="AE4" s="276"/>
      <c r="AF4" s="276"/>
      <c r="AG4" s="276"/>
      <c r="AH4" s="276"/>
    </row>
    <row r="5" spans="1:44" ht="24" x14ac:dyDescent="0.25">
      <c r="A5" s="272" t="s">
        <v>17</v>
      </c>
      <c r="B5" s="272" t="s">
        <v>17</v>
      </c>
      <c r="C5" s="272" t="s">
        <v>17</v>
      </c>
      <c r="D5" s="272" t="s">
        <v>17</v>
      </c>
      <c r="E5" s="272" t="s">
        <v>17</v>
      </c>
      <c r="F5" s="272" t="s">
        <v>17</v>
      </c>
      <c r="G5" s="272" t="s">
        <v>17</v>
      </c>
      <c r="H5" s="272" t="s">
        <v>17</v>
      </c>
      <c r="I5" s="272" t="s">
        <v>17</v>
      </c>
      <c r="J5" s="272" t="s">
        <v>17</v>
      </c>
      <c r="K5" s="272" t="s">
        <v>17</v>
      </c>
      <c r="L5" s="272" t="s">
        <v>17</v>
      </c>
      <c r="M5" s="272" t="s">
        <v>17</v>
      </c>
      <c r="O5" s="272" t="str">
        <f>تبعی!C6</f>
        <v>1401/08/30</v>
      </c>
      <c r="P5" s="272" t="s">
        <v>2</v>
      </c>
      <c r="Q5" s="272" t="s">
        <v>2</v>
      </c>
      <c r="R5" s="272" t="s">
        <v>2</v>
      </c>
      <c r="S5" s="272" t="s">
        <v>2</v>
      </c>
      <c r="U5" s="272" t="s">
        <v>3</v>
      </c>
      <c r="V5" s="272" t="s">
        <v>3</v>
      </c>
      <c r="W5" s="272" t="s">
        <v>3</v>
      </c>
      <c r="X5" s="272" t="s">
        <v>3</v>
      </c>
      <c r="Y5" s="272" t="s">
        <v>3</v>
      </c>
      <c r="Z5" s="272" t="s">
        <v>3</v>
      </c>
      <c r="AA5" s="272" t="s">
        <v>3</v>
      </c>
      <c r="AC5" s="272" t="str">
        <f>سهام!Q6</f>
        <v>1401/09/30</v>
      </c>
      <c r="AD5" s="272" t="s">
        <v>4</v>
      </c>
      <c r="AE5" s="272" t="s">
        <v>4</v>
      </c>
      <c r="AF5" s="272" t="s">
        <v>4</v>
      </c>
      <c r="AG5" s="272" t="s">
        <v>4</v>
      </c>
      <c r="AH5" s="272"/>
      <c r="AI5" s="272" t="s">
        <v>4</v>
      </c>
      <c r="AJ5" s="272" t="s">
        <v>4</v>
      </c>
      <c r="AK5" s="272" t="s">
        <v>4</v>
      </c>
    </row>
    <row r="6" spans="1:44" s="113" customFormat="1" ht="24" x14ac:dyDescent="0.25">
      <c r="A6" s="273" t="s">
        <v>18</v>
      </c>
      <c r="B6" s="1"/>
      <c r="C6" s="274" t="s">
        <v>19</v>
      </c>
      <c r="D6" s="1"/>
      <c r="E6" s="270" t="s">
        <v>20</v>
      </c>
      <c r="F6" s="1"/>
      <c r="G6" s="273" t="s">
        <v>21</v>
      </c>
      <c r="H6" s="1"/>
      <c r="I6" s="270" t="s">
        <v>22</v>
      </c>
      <c r="J6" s="1"/>
      <c r="K6" s="270" t="s">
        <v>23</v>
      </c>
      <c r="M6" s="270" t="s">
        <v>16</v>
      </c>
      <c r="N6" s="1"/>
      <c r="O6" s="273" t="s">
        <v>5</v>
      </c>
      <c r="P6" s="1"/>
      <c r="Q6" s="273" t="s">
        <v>6</v>
      </c>
      <c r="R6" s="1"/>
      <c r="S6" s="273" t="s">
        <v>7</v>
      </c>
      <c r="T6" s="1"/>
      <c r="U6" s="272" t="s">
        <v>8</v>
      </c>
      <c r="V6" s="272" t="s">
        <v>8</v>
      </c>
      <c r="W6" s="272" t="s">
        <v>8</v>
      </c>
      <c r="X6" s="1"/>
      <c r="Y6" s="272" t="s">
        <v>9</v>
      </c>
      <c r="Z6" s="272" t="s">
        <v>9</v>
      </c>
      <c r="AA6" s="272" t="s">
        <v>9</v>
      </c>
      <c r="AB6" s="1"/>
      <c r="AC6" s="273" t="s">
        <v>5</v>
      </c>
      <c r="AD6" s="1"/>
      <c r="AE6" s="270" t="s">
        <v>24</v>
      </c>
      <c r="AF6" s="1"/>
      <c r="AG6" s="273" t="s">
        <v>6</v>
      </c>
      <c r="AH6" s="1"/>
      <c r="AI6" s="273" t="s">
        <v>7</v>
      </c>
      <c r="AJ6" s="1"/>
      <c r="AK6" s="274" t="s">
        <v>11</v>
      </c>
    </row>
    <row r="7" spans="1:44" s="113" customFormat="1" ht="44.45" customHeight="1" x14ac:dyDescent="0.25">
      <c r="A7" s="272" t="s">
        <v>18</v>
      </c>
      <c r="C7" s="275" t="s">
        <v>19</v>
      </c>
      <c r="E7" s="271" t="s">
        <v>20</v>
      </c>
      <c r="G7" s="272" t="s">
        <v>21</v>
      </c>
      <c r="I7" s="271" t="s">
        <v>22</v>
      </c>
      <c r="K7" s="271" t="s">
        <v>23</v>
      </c>
      <c r="M7" s="271" t="s">
        <v>16</v>
      </c>
      <c r="O7" s="272" t="s">
        <v>5</v>
      </c>
      <c r="Q7" s="272" t="s">
        <v>6</v>
      </c>
      <c r="S7" s="272" t="s">
        <v>7</v>
      </c>
      <c r="U7" s="131" t="s">
        <v>5</v>
      </c>
      <c r="W7" s="131" t="s">
        <v>6</v>
      </c>
      <c r="Y7" s="131" t="s">
        <v>5</v>
      </c>
      <c r="AA7" s="131" t="s">
        <v>12</v>
      </c>
      <c r="AC7" s="272" t="s">
        <v>5</v>
      </c>
      <c r="AE7" s="271" t="s">
        <v>24</v>
      </c>
      <c r="AG7" s="272" t="s">
        <v>6</v>
      </c>
      <c r="AI7" s="272" t="s">
        <v>7</v>
      </c>
      <c r="AK7" s="275" t="s">
        <v>11</v>
      </c>
    </row>
    <row r="8" spans="1:44" ht="24" x14ac:dyDescent="0.25">
      <c r="A8" s="125" t="s">
        <v>274</v>
      </c>
      <c r="C8" s="1" t="s">
        <v>25</v>
      </c>
      <c r="E8" s="1" t="s">
        <v>25</v>
      </c>
      <c r="G8" s="1" t="s">
        <v>295</v>
      </c>
      <c r="I8" s="1" t="s">
        <v>296</v>
      </c>
      <c r="K8" s="40">
        <v>0</v>
      </c>
      <c r="L8" s="40"/>
      <c r="M8" s="40">
        <v>0</v>
      </c>
      <c r="O8" s="26">
        <v>10000</v>
      </c>
      <c r="Q8" s="26">
        <v>5550505841</v>
      </c>
      <c r="S8" s="26">
        <v>6058921621</v>
      </c>
      <c r="U8" s="40">
        <v>0</v>
      </c>
      <c r="V8" s="40"/>
      <c r="W8" s="40">
        <v>0</v>
      </c>
      <c r="X8" s="40"/>
      <c r="Y8" s="40">
        <v>0</v>
      </c>
      <c r="Z8" s="40"/>
      <c r="AA8" s="40">
        <v>0</v>
      </c>
      <c r="AC8" s="40">
        <v>10000</v>
      </c>
      <c r="AD8" s="40"/>
      <c r="AE8" s="40">
        <v>600000</v>
      </c>
      <c r="AF8" s="40"/>
      <c r="AG8" s="26">
        <v>5550505841</v>
      </c>
      <c r="AH8" s="26"/>
      <c r="AI8" s="26">
        <v>5998912500</v>
      </c>
      <c r="AK8" s="41">
        <f>AI8/$AR$8</f>
        <v>2.1544378330981065E-4</v>
      </c>
      <c r="AM8" s="40">
        <v>364256803295</v>
      </c>
      <c r="AN8" s="26">
        <v>375388358010</v>
      </c>
      <c r="AR8" s="26">
        <v>27844444652058</v>
      </c>
    </row>
    <row r="9" spans="1:44" ht="24" x14ac:dyDescent="0.25">
      <c r="A9" s="125" t="s">
        <v>112</v>
      </c>
      <c r="C9" s="1" t="s">
        <v>25</v>
      </c>
      <c r="E9" s="1" t="s">
        <v>25</v>
      </c>
      <c r="G9" s="1" t="s">
        <v>119</v>
      </c>
      <c r="I9" s="1" t="s">
        <v>120</v>
      </c>
      <c r="K9" s="40">
        <v>0</v>
      </c>
      <c r="L9" s="40"/>
      <c r="M9" s="40">
        <v>0</v>
      </c>
      <c r="O9" s="26">
        <v>532683</v>
      </c>
      <c r="Q9" s="26">
        <v>336796539046</v>
      </c>
      <c r="S9" s="26">
        <v>473948682928</v>
      </c>
      <c r="U9" s="40">
        <v>0</v>
      </c>
      <c r="V9" s="40"/>
      <c r="W9" s="40">
        <v>0</v>
      </c>
      <c r="X9" s="40"/>
      <c r="Y9" s="40">
        <v>0</v>
      </c>
      <c r="Z9" s="40"/>
      <c r="AA9" s="40">
        <v>0</v>
      </c>
      <c r="AC9" s="40">
        <v>532683</v>
      </c>
      <c r="AD9" s="40"/>
      <c r="AE9" s="40">
        <v>894289</v>
      </c>
      <c r="AF9" s="40"/>
      <c r="AG9" s="26">
        <v>336796539046</v>
      </c>
      <c r="AH9" s="26"/>
      <c r="AI9" s="26">
        <v>476286204862</v>
      </c>
      <c r="AK9" s="41">
        <f>AI9/$AR$8</f>
        <v>1.7105250645636325E-2</v>
      </c>
      <c r="AM9" s="40"/>
    </row>
    <row r="10" spans="1:44" ht="24" x14ac:dyDescent="0.25">
      <c r="A10" s="125" t="s">
        <v>113</v>
      </c>
      <c r="C10" s="1" t="s">
        <v>25</v>
      </c>
      <c r="E10" s="1" t="s">
        <v>25</v>
      </c>
      <c r="G10" s="1" t="s">
        <v>121</v>
      </c>
      <c r="I10" s="1" t="s">
        <v>122</v>
      </c>
      <c r="K10" s="40">
        <v>0</v>
      </c>
      <c r="L10" s="40"/>
      <c r="M10" s="40">
        <v>0</v>
      </c>
      <c r="O10" s="26">
        <v>3554250</v>
      </c>
      <c r="Q10" s="26">
        <v>2423954839345</v>
      </c>
      <c r="S10" s="26">
        <v>3108800955179</v>
      </c>
      <c r="U10" s="40">
        <v>0</v>
      </c>
      <c r="V10" s="40"/>
      <c r="W10" s="40">
        <v>0</v>
      </c>
      <c r="X10" s="40"/>
      <c r="Y10" s="40">
        <v>0</v>
      </c>
      <c r="Z10" s="40"/>
      <c r="AA10" s="40">
        <v>0</v>
      </c>
      <c r="AC10" s="40">
        <v>3554250</v>
      </c>
      <c r="AD10" s="40"/>
      <c r="AE10" s="40">
        <v>876700</v>
      </c>
      <c r="AF10" s="40"/>
      <c r="AG10" s="26">
        <v>2423954839345</v>
      </c>
      <c r="AH10" s="26"/>
      <c r="AI10" s="26">
        <v>3115446198010</v>
      </c>
      <c r="AK10" s="41">
        <f t="shared" ref="AK10:AK29" si="0">AI10/$AR$8</f>
        <v>0.11188753221478726</v>
      </c>
      <c r="AM10" s="40"/>
    </row>
    <row r="11" spans="1:44" ht="24" x14ac:dyDescent="0.25">
      <c r="A11" s="125" t="s">
        <v>130</v>
      </c>
      <c r="C11" s="1" t="s">
        <v>25</v>
      </c>
      <c r="E11" s="1" t="s">
        <v>25</v>
      </c>
      <c r="G11" s="1" t="s">
        <v>132</v>
      </c>
      <c r="I11" s="1" t="s">
        <v>133</v>
      </c>
      <c r="K11" s="40">
        <v>0</v>
      </c>
      <c r="L11" s="40"/>
      <c r="M11" s="40">
        <v>0</v>
      </c>
      <c r="O11" s="26">
        <v>261679</v>
      </c>
      <c r="Q11" s="26">
        <v>159941267102</v>
      </c>
      <c r="S11" s="26">
        <v>221604818314</v>
      </c>
      <c r="U11" s="40">
        <v>0</v>
      </c>
      <c r="V11" s="40"/>
      <c r="W11" s="40">
        <v>0</v>
      </c>
      <c r="X11" s="40"/>
      <c r="Y11" s="40">
        <v>0</v>
      </c>
      <c r="Z11" s="40"/>
      <c r="AA11" s="40">
        <v>0</v>
      </c>
      <c r="AC11" s="40">
        <v>261679</v>
      </c>
      <c r="AD11" s="40"/>
      <c r="AE11" s="40">
        <v>847000</v>
      </c>
      <c r="AF11" s="40"/>
      <c r="AG11" s="26">
        <v>159941267102</v>
      </c>
      <c r="AH11" s="26"/>
      <c r="AI11" s="26">
        <v>221601940367</v>
      </c>
      <c r="AK11" s="41">
        <f t="shared" si="0"/>
        <v>7.9585692275827551E-3</v>
      </c>
      <c r="AM11" s="40"/>
    </row>
    <row r="12" spans="1:44" ht="24" x14ac:dyDescent="0.25">
      <c r="A12" s="125" t="s">
        <v>272</v>
      </c>
      <c r="C12" s="1" t="s">
        <v>25</v>
      </c>
      <c r="E12" s="1" t="s">
        <v>25</v>
      </c>
      <c r="G12" s="1" t="s">
        <v>134</v>
      </c>
      <c r="I12" s="1" t="s">
        <v>292</v>
      </c>
      <c r="K12" s="40">
        <v>0</v>
      </c>
      <c r="L12" s="40"/>
      <c r="M12" s="40">
        <v>0</v>
      </c>
      <c r="O12" s="26">
        <v>6500</v>
      </c>
      <c r="Q12" s="26">
        <v>3794607643</v>
      </c>
      <c r="S12" s="26">
        <v>4165094939</v>
      </c>
      <c r="U12" s="40">
        <v>0</v>
      </c>
      <c r="V12" s="40"/>
      <c r="W12" s="40">
        <v>0</v>
      </c>
      <c r="X12" s="40"/>
      <c r="Y12" s="40">
        <v>0</v>
      </c>
      <c r="Z12" s="40"/>
      <c r="AA12" s="40">
        <v>0</v>
      </c>
      <c r="AC12" s="40">
        <v>6500</v>
      </c>
      <c r="AD12" s="40"/>
      <c r="AE12" s="40">
        <v>635000</v>
      </c>
      <c r="AF12" s="40"/>
      <c r="AG12" s="26">
        <v>3794607643</v>
      </c>
      <c r="AH12" s="26"/>
      <c r="AI12" s="26">
        <v>4126751890</v>
      </c>
      <c r="AK12" s="41">
        <f t="shared" si="0"/>
        <v>1.4820736924609445E-4</v>
      </c>
      <c r="AM12" s="40"/>
    </row>
    <row r="13" spans="1:44" ht="24" x14ac:dyDescent="0.25">
      <c r="A13" s="125" t="s">
        <v>205</v>
      </c>
      <c r="C13" s="1" t="s">
        <v>25</v>
      </c>
      <c r="E13" s="1" t="s">
        <v>25</v>
      </c>
      <c r="G13" s="1" t="s">
        <v>134</v>
      </c>
      <c r="I13" s="1" t="s">
        <v>204</v>
      </c>
      <c r="K13" s="40">
        <v>0</v>
      </c>
      <c r="L13" s="40"/>
      <c r="M13" s="40">
        <v>0</v>
      </c>
      <c r="O13" s="26">
        <v>100164</v>
      </c>
      <c r="Q13" s="26">
        <v>55337569797</v>
      </c>
      <c r="S13" s="26">
        <v>67693584113</v>
      </c>
      <c r="U13" s="40">
        <v>0</v>
      </c>
      <c r="V13" s="40"/>
      <c r="W13" s="40">
        <v>0</v>
      </c>
      <c r="X13" s="40"/>
      <c r="Y13" s="40">
        <v>0</v>
      </c>
      <c r="Z13" s="40"/>
      <c r="AA13" s="40">
        <v>0</v>
      </c>
      <c r="AC13" s="40">
        <v>100164</v>
      </c>
      <c r="AD13" s="40"/>
      <c r="AE13" s="40">
        <v>671000</v>
      </c>
      <c r="AF13" s="40"/>
      <c r="AG13" s="40">
        <v>55337569797</v>
      </c>
      <c r="AH13" s="40"/>
      <c r="AI13" s="40">
        <v>67197862179</v>
      </c>
      <c r="AK13" s="41">
        <f t="shared" si="0"/>
        <v>2.4133310259442852E-3</v>
      </c>
      <c r="AM13" s="40"/>
    </row>
    <row r="14" spans="1:44" ht="24" x14ac:dyDescent="0.25">
      <c r="A14" s="125" t="s">
        <v>109</v>
      </c>
      <c r="C14" s="1" t="s">
        <v>25</v>
      </c>
      <c r="E14" s="1" t="s">
        <v>25</v>
      </c>
      <c r="G14" s="1" t="s">
        <v>117</v>
      </c>
      <c r="I14" s="1" t="s">
        <v>118</v>
      </c>
      <c r="K14" s="40">
        <v>0</v>
      </c>
      <c r="L14" s="40"/>
      <c r="M14" s="40">
        <v>0</v>
      </c>
      <c r="O14" s="26">
        <v>98</v>
      </c>
      <c r="Q14" s="26">
        <v>69678178</v>
      </c>
      <c r="S14" s="26">
        <v>95053548</v>
      </c>
      <c r="U14" s="40">
        <v>0</v>
      </c>
      <c r="V14" s="40"/>
      <c r="W14" s="40">
        <v>0</v>
      </c>
      <c r="X14" s="40"/>
      <c r="Y14" s="40">
        <v>0</v>
      </c>
      <c r="Z14" s="40"/>
      <c r="AA14" s="40">
        <v>0</v>
      </c>
      <c r="AC14" s="40">
        <v>98</v>
      </c>
      <c r="AD14" s="40"/>
      <c r="AE14" s="40">
        <v>986100</v>
      </c>
      <c r="AF14" s="40"/>
      <c r="AG14" s="26">
        <v>69678178</v>
      </c>
      <c r="AH14" s="40"/>
      <c r="AI14" s="26">
        <v>96620284</v>
      </c>
      <c r="AK14" s="41">
        <f t="shared" si="0"/>
        <v>3.470002192802173E-6</v>
      </c>
      <c r="AM14" s="40"/>
    </row>
    <row r="15" spans="1:44" ht="24" x14ac:dyDescent="0.25">
      <c r="A15" s="125" t="s">
        <v>131</v>
      </c>
      <c r="C15" s="1" t="s">
        <v>25</v>
      </c>
      <c r="E15" s="1" t="s">
        <v>25</v>
      </c>
      <c r="G15" s="1" t="s">
        <v>134</v>
      </c>
      <c r="I15" s="1" t="s">
        <v>135</v>
      </c>
      <c r="K15" s="40">
        <v>0</v>
      </c>
      <c r="L15" s="40"/>
      <c r="M15" s="40">
        <v>0</v>
      </c>
      <c r="O15" s="26">
        <v>197871</v>
      </c>
      <c r="Q15" s="26">
        <v>109496316947</v>
      </c>
      <c r="S15" s="26">
        <v>150309201188</v>
      </c>
      <c r="U15" s="40">
        <v>0</v>
      </c>
      <c r="V15" s="40"/>
      <c r="W15" s="40">
        <v>0</v>
      </c>
      <c r="X15" s="40"/>
      <c r="Y15" s="40">
        <v>0</v>
      </c>
      <c r="Z15" s="40"/>
      <c r="AA15" s="40">
        <v>0</v>
      </c>
      <c r="AC15" s="40">
        <v>197871</v>
      </c>
      <c r="AD15" s="40"/>
      <c r="AE15" s="40">
        <v>759000</v>
      </c>
      <c r="AF15" s="40"/>
      <c r="AG15" s="26">
        <v>109496316947</v>
      </c>
      <c r="AH15" s="40"/>
      <c r="AI15" s="26">
        <v>150156868133</v>
      </c>
      <c r="AK15" s="41">
        <f t="shared" si="0"/>
        <v>5.392704721151686E-3</v>
      </c>
      <c r="AM15" s="40"/>
      <c r="AR15" s="40"/>
    </row>
    <row r="16" spans="1:44" ht="24" x14ac:dyDescent="0.25">
      <c r="A16" s="125" t="s">
        <v>110</v>
      </c>
      <c r="C16" s="1" t="s">
        <v>25</v>
      </c>
      <c r="E16" s="1" t="s">
        <v>25</v>
      </c>
      <c r="G16" s="1" t="s">
        <v>123</v>
      </c>
      <c r="I16" s="1" t="s">
        <v>124</v>
      </c>
      <c r="K16" s="40">
        <v>0</v>
      </c>
      <c r="L16" s="40"/>
      <c r="M16" s="40">
        <v>0</v>
      </c>
      <c r="O16" s="26">
        <v>3131</v>
      </c>
      <c r="Q16" s="26">
        <v>2216494552</v>
      </c>
      <c r="S16" s="26">
        <v>2997138690</v>
      </c>
      <c r="U16" s="40">
        <v>0</v>
      </c>
      <c r="V16" s="40"/>
      <c r="W16" s="40">
        <v>0</v>
      </c>
      <c r="X16" s="40"/>
      <c r="Y16" s="40">
        <v>0</v>
      </c>
      <c r="Z16" s="40"/>
      <c r="AA16" s="40">
        <v>0</v>
      </c>
      <c r="AC16" s="40">
        <v>3131</v>
      </c>
      <c r="AD16" s="40"/>
      <c r="AE16" s="40">
        <v>973500</v>
      </c>
      <c r="AF16" s="40"/>
      <c r="AG16" s="26">
        <v>2216494552</v>
      </c>
      <c r="AH16" s="40"/>
      <c r="AI16" s="26">
        <v>3047476044</v>
      </c>
      <c r="AK16" s="41">
        <f t="shared" si="0"/>
        <v>1.0944646524938895E-4</v>
      </c>
      <c r="AM16" s="40"/>
    </row>
    <row r="17" spans="1:42" ht="24" x14ac:dyDescent="0.25">
      <c r="A17" s="125" t="s">
        <v>174</v>
      </c>
      <c r="C17" s="1" t="s">
        <v>25</v>
      </c>
      <c r="E17" s="1" t="s">
        <v>25</v>
      </c>
      <c r="G17" s="1" t="s">
        <v>91</v>
      </c>
      <c r="I17" s="1" t="s">
        <v>175</v>
      </c>
      <c r="K17" s="40">
        <v>0</v>
      </c>
      <c r="L17" s="40"/>
      <c r="M17" s="40">
        <v>0</v>
      </c>
      <c r="O17" s="26">
        <v>279587</v>
      </c>
      <c r="Q17" s="26">
        <v>152031922036</v>
      </c>
      <c r="S17" s="26">
        <v>207617219197</v>
      </c>
      <c r="U17" s="40">
        <v>0</v>
      </c>
      <c r="V17" s="40"/>
      <c r="W17" s="40">
        <v>0</v>
      </c>
      <c r="X17" s="40"/>
      <c r="Y17" s="40">
        <v>0</v>
      </c>
      <c r="Z17" s="40"/>
      <c r="AA17" s="40">
        <v>0</v>
      </c>
      <c r="AC17" s="40">
        <v>279587</v>
      </c>
      <c r="AD17" s="40"/>
      <c r="AE17" s="40">
        <v>742489</v>
      </c>
      <c r="AF17" s="40"/>
      <c r="AG17" s="26">
        <v>152031922036</v>
      </c>
      <c r="AH17" s="40"/>
      <c r="AI17" s="26">
        <v>207552646306</v>
      </c>
      <c r="AK17" s="41">
        <f t="shared" si="0"/>
        <v>7.4540055978692199E-3</v>
      </c>
      <c r="AM17" s="40"/>
    </row>
    <row r="18" spans="1:42" ht="24" x14ac:dyDescent="0.25">
      <c r="A18" s="125" t="s">
        <v>203</v>
      </c>
      <c r="C18" s="1" t="s">
        <v>25</v>
      </c>
      <c r="E18" s="1" t="s">
        <v>25</v>
      </c>
      <c r="G18" s="1" t="s">
        <v>134</v>
      </c>
      <c r="I18" s="1" t="s">
        <v>204</v>
      </c>
      <c r="K18" s="40">
        <v>0</v>
      </c>
      <c r="L18" s="40"/>
      <c r="M18" s="40">
        <v>0</v>
      </c>
      <c r="O18" s="26">
        <v>16767</v>
      </c>
      <c r="Q18" s="26">
        <v>9859169022</v>
      </c>
      <c r="S18" s="26">
        <v>11109476942</v>
      </c>
      <c r="U18" s="40">
        <v>0</v>
      </c>
      <c r="V18" s="40"/>
      <c r="W18" s="40">
        <v>0</v>
      </c>
      <c r="X18" s="40"/>
      <c r="Y18" s="40">
        <v>0</v>
      </c>
      <c r="Z18" s="40"/>
      <c r="AA18" s="40">
        <v>0</v>
      </c>
      <c r="AC18" s="40">
        <v>16767</v>
      </c>
      <c r="AD18" s="40"/>
      <c r="AE18" s="40">
        <v>653660</v>
      </c>
      <c r="AF18" s="40"/>
      <c r="AG18" s="26">
        <v>9859169022</v>
      </c>
      <c r="AH18" s="40"/>
      <c r="AI18" s="26">
        <v>10957930735</v>
      </c>
      <c r="AK18" s="41">
        <f t="shared" si="0"/>
        <v>3.9354100510638457E-4</v>
      </c>
      <c r="AM18" s="40"/>
    </row>
    <row r="19" spans="1:42" ht="24" x14ac:dyDescent="0.25">
      <c r="A19" s="125" t="s">
        <v>176</v>
      </c>
      <c r="C19" s="1" t="s">
        <v>25</v>
      </c>
      <c r="E19" s="1" t="s">
        <v>25</v>
      </c>
      <c r="G19" s="1" t="s">
        <v>177</v>
      </c>
      <c r="I19" s="1" t="s">
        <v>178</v>
      </c>
      <c r="K19" s="40">
        <v>0</v>
      </c>
      <c r="L19" s="40"/>
      <c r="M19" s="40">
        <v>0</v>
      </c>
      <c r="O19" s="26">
        <v>434</v>
      </c>
      <c r="Q19" s="26">
        <v>287797840</v>
      </c>
      <c r="S19" s="26">
        <v>390529203</v>
      </c>
      <c r="U19" s="40">
        <v>0</v>
      </c>
      <c r="V19" s="40"/>
      <c r="W19" s="40">
        <v>0</v>
      </c>
      <c r="X19" s="40"/>
      <c r="Y19" s="40">
        <v>0</v>
      </c>
      <c r="Z19" s="40"/>
      <c r="AA19" s="40">
        <v>0</v>
      </c>
      <c r="AC19" s="40">
        <v>434</v>
      </c>
      <c r="AD19" s="40"/>
      <c r="AE19" s="40">
        <v>912800</v>
      </c>
      <c r="AF19" s="40"/>
      <c r="AG19" s="26">
        <v>287797840</v>
      </c>
      <c r="AH19" s="40"/>
      <c r="AI19" s="26">
        <v>396083396</v>
      </c>
      <c r="AK19" s="41">
        <f t="shared" si="0"/>
        <v>1.4224862479730772E-5</v>
      </c>
      <c r="AM19" s="40"/>
    </row>
    <row r="20" spans="1:42" ht="24" x14ac:dyDescent="0.25">
      <c r="A20" s="125" t="s">
        <v>179</v>
      </c>
      <c r="C20" s="1" t="s">
        <v>25</v>
      </c>
      <c r="E20" s="1" t="s">
        <v>25</v>
      </c>
      <c r="G20" s="1" t="s">
        <v>134</v>
      </c>
      <c r="I20" s="1" t="s">
        <v>180</v>
      </c>
      <c r="K20" s="40">
        <v>0</v>
      </c>
      <c r="L20" s="40"/>
      <c r="M20" s="40">
        <v>0</v>
      </c>
      <c r="O20" s="26">
        <v>223272</v>
      </c>
      <c r="Q20" s="26">
        <v>117477899744</v>
      </c>
      <c r="S20" s="26">
        <v>159364990659</v>
      </c>
      <c r="U20" s="40">
        <v>0</v>
      </c>
      <c r="V20" s="40"/>
      <c r="W20" s="40">
        <v>0</v>
      </c>
      <c r="X20" s="40"/>
      <c r="Y20" s="40">
        <v>0</v>
      </c>
      <c r="Z20" s="40"/>
      <c r="AA20" s="40">
        <v>0</v>
      </c>
      <c r="AC20" s="40">
        <v>223272</v>
      </c>
      <c r="AD20" s="40"/>
      <c r="AE20" s="40">
        <v>711667</v>
      </c>
      <c r="AF20" s="40"/>
      <c r="AG20" s="26">
        <v>117477899744</v>
      </c>
      <c r="AH20" s="40"/>
      <c r="AI20" s="26">
        <v>158866514648</v>
      </c>
      <c r="AK20" s="41">
        <f t="shared" si="0"/>
        <v>5.7055012816087207E-3</v>
      </c>
      <c r="AM20" s="40"/>
    </row>
    <row r="21" spans="1:42" ht="24" x14ac:dyDescent="0.25">
      <c r="A21" s="125" t="s">
        <v>273</v>
      </c>
      <c r="C21" s="1" t="s">
        <v>25</v>
      </c>
      <c r="E21" s="1" t="s">
        <v>25</v>
      </c>
      <c r="G21" s="1" t="s">
        <v>293</v>
      </c>
      <c r="I21" s="1" t="s">
        <v>294</v>
      </c>
      <c r="K21" s="40">
        <v>0</v>
      </c>
      <c r="L21" s="40"/>
      <c r="M21" s="40">
        <v>0</v>
      </c>
      <c r="O21" s="26">
        <v>26604</v>
      </c>
      <c r="Q21" s="26">
        <v>15158596856</v>
      </c>
      <c r="S21" s="26">
        <v>16750832361</v>
      </c>
      <c r="U21" s="40">
        <v>0</v>
      </c>
      <c r="V21" s="40"/>
      <c r="W21" s="40">
        <v>0</v>
      </c>
      <c r="X21" s="40"/>
      <c r="Y21" s="40">
        <v>0</v>
      </c>
      <c r="Z21" s="40"/>
      <c r="AA21" s="40">
        <v>0</v>
      </c>
      <c r="AC21" s="40">
        <v>26604</v>
      </c>
      <c r="AD21" s="40"/>
      <c r="AE21" s="40">
        <v>625000</v>
      </c>
      <c r="AF21" s="40"/>
      <c r="AG21" s="26">
        <v>15158596856</v>
      </c>
      <c r="AH21" s="40"/>
      <c r="AI21" s="26">
        <v>16624486265</v>
      </c>
      <c r="AK21" s="41">
        <f t="shared" si="0"/>
        <v>5.9704858447486671E-4</v>
      </c>
      <c r="AM21" s="40"/>
    </row>
    <row r="22" spans="1:42" ht="24" x14ac:dyDescent="0.25">
      <c r="A22" s="125" t="s">
        <v>95</v>
      </c>
      <c r="C22" s="1" t="s">
        <v>25</v>
      </c>
      <c r="E22" s="1" t="s">
        <v>25</v>
      </c>
      <c r="G22" s="1" t="s">
        <v>96</v>
      </c>
      <c r="I22" s="1" t="s">
        <v>97</v>
      </c>
      <c r="K22" s="40">
        <v>0</v>
      </c>
      <c r="L22" s="40"/>
      <c r="M22" s="40">
        <v>0</v>
      </c>
      <c r="O22" s="26">
        <v>5</v>
      </c>
      <c r="Q22" s="26">
        <v>3316222</v>
      </c>
      <c r="S22" s="26">
        <v>4204137</v>
      </c>
      <c r="U22" s="40">
        <v>0</v>
      </c>
      <c r="V22" s="40"/>
      <c r="W22" s="40">
        <v>0</v>
      </c>
      <c r="X22" s="40"/>
      <c r="Y22" s="40">
        <v>0</v>
      </c>
      <c r="Z22" s="40"/>
      <c r="AA22" s="40">
        <v>0</v>
      </c>
      <c r="AC22" s="40">
        <v>5</v>
      </c>
      <c r="AD22" s="40"/>
      <c r="AE22" s="40">
        <v>847600</v>
      </c>
      <c r="AF22" s="40"/>
      <c r="AG22" s="26">
        <v>3316222</v>
      </c>
      <c r="AH22" s="40"/>
      <c r="AI22" s="26">
        <v>4237231</v>
      </c>
      <c r="AK22" s="41">
        <f t="shared" si="0"/>
        <v>1.5217509463550473E-7</v>
      </c>
      <c r="AM22" s="40"/>
    </row>
    <row r="23" spans="1:42" ht="24" x14ac:dyDescent="0.25">
      <c r="A23" s="125" t="s">
        <v>111</v>
      </c>
      <c r="C23" s="1" t="s">
        <v>25</v>
      </c>
      <c r="E23" s="1" t="s">
        <v>25</v>
      </c>
      <c r="G23" s="1" t="s">
        <v>125</v>
      </c>
      <c r="I23" s="1" t="s">
        <v>126</v>
      </c>
      <c r="K23" s="40">
        <v>0</v>
      </c>
      <c r="L23" s="40"/>
      <c r="M23" s="40">
        <v>0</v>
      </c>
      <c r="O23" s="26">
        <v>425997</v>
      </c>
      <c r="Q23" s="26">
        <v>280595400920</v>
      </c>
      <c r="S23" s="26">
        <v>414276844717</v>
      </c>
      <c r="U23" s="40">
        <v>0</v>
      </c>
      <c r="V23" s="40"/>
      <c r="W23" s="40">
        <v>0</v>
      </c>
      <c r="X23" s="40"/>
      <c r="Y23" s="40">
        <v>0</v>
      </c>
      <c r="Z23" s="40"/>
      <c r="AA23" s="40">
        <v>0</v>
      </c>
      <c r="AC23" s="40">
        <v>425997</v>
      </c>
      <c r="AD23" s="40"/>
      <c r="AE23" s="40">
        <v>981420</v>
      </c>
      <c r="AF23" s="40"/>
      <c r="AG23" s="26">
        <v>280595400920</v>
      </c>
      <c r="AH23" s="40"/>
      <c r="AI23" s="26">
        <v>418006198381</v>
      </c>
      <c r="AK23" s="41">
        <f t="shared" si="0"/>
        <v>1.5012193764478793E-2</v>
      </c>
      <c r="AM23" s="40"/>
    </row>
    <row r="24" spans="1:42" ht="24" x14ac:dyDescent="0.25">
      <c r="A24" s="125" t="s">
        <v>413</v>
      </c>
      <c r="C24" s="1" t="s">
        <v>25</v>
      </c>
      <c r="E24" s="1" t="s">
        <v>25</v>
      </c>
      <c r="G24" s="1" t="s">
        <v>331</v>
      </c>
      <c r="I24" s="1" t="s">
        <v>414</v>
      </c>
      <c r="K24" s="40">
        <v>0</v>
      </c>
      <c r="L24" s="40"/>
      <c r="M24" s="40">
        <v>0</v>
      </c>
      <c r="O24" s="26">
        <v>1610000</v>
      </c>
      <c r="Q24" s="26">
        <v>1333168037021</v>
      </c>
      <c r="S24" s="26">
        <v>1474090272703</v>
      </c>
      <c r="U24" s="40">
        <v>602964</v>
      </c>
      <c r="V24" s="40"/>
      <c r="W24" s="40">
        <v>498741608323</v>
      </c>
      <c r="X24" s="40"/>
      <c r="Y24" s="40">
        <v>0</v>
      </c>
      <c r="Z24" s="40"/>
      <c r="AA24" s="40">
        <v>0</v>
      </c>
      <c r="AC24" s="40">
        <v>2212964</v>
      </c>
      <c r="AD24" s="40"/>
      <c r="AE24" s="40">
        <v>923890</v>
      </c>
      <c r="AF24" s="40"/>
      <c r="AG24" s="26">
        <v>1831909645344</v>
      </c>
      <c r="AH24" s="40"/>
      <c r="AI24" s="26">
        <v>2044164737935</v>
      </c>
      <c r="AK24" s="41">
        <f t="shared" si="0"/>
        <v>7.3413737048043964E-2</v>
      </c>
      <c r="AM24" s="40"/>
    </row>
    <row r="25" spans="1:42" ht="24" x14ac:dyDescent="0.25">
      <c r="A25" s="125" t="s">
        <v>200</v>
      </c>
      <c r="C25" s="1" t="s">
        <v>25</v>
      </c>
      <c r="E25" s="1" t="s">
        <v>25</v>
      </c>
      <c r="G25" s="1" t="s">
        <v>201</v>
      </c>
      <c r="I25" s="1" t="s">
        <v>202</v>
      </c>
      <c r="K25" s="40">
        <v>16</v>
      </c>
      <c r="L25" s="40"/>
      <c r="M25" s="40">
        <v>16</v>
      </c>
      <c r="O25" s="26">
        <v>1400000</v>
      </c>
      <c r="Q25" s="26">
        <v>1326065999993</v>
      </c>
      <c r="S25" s="26">
        <v>1399744850253</v>
      </c>
      <c r="U25" s="40">
        <v>0</v>
      </c>
      <c r="V25" s="40"/>
      <c r="W25" s="40">
        <v>0</v>
      </c>
      <c r="X25" s="40"/>
      <c r="Y25" s="40">
        <v>0</v>
      </c>
      <c r="Z25" s="40"/>
      <c r="AA25" s="40">
        <v>0</v>
      </c>
      <c r="AC25" s="40">
        <v>1400000</v>
      </c>
      <c r="AD25" s="40"/>
      <c r="AE25" s="40">
        <v>999999</v>
      </c>
      <c r="AF25" s="40"/>
      <c r="AG25" s="26">
        <v>1326065999993</v>
      </c>
      <c r="AH25" s="40"/>
      <c r="AI25" s="26">
        <v>1399744850253</v>
      </c>
      <c r="AK25" s="41">
        <f t="shared" si="0"/>
        <v>5.0270165835379445E-2</v>
      </c>
      <c r="AM25" s="40"/>
    </row>
    <row r="26" spans="1:42" ht="24" x14ac:dyDescent="0.25">
      <c r="A26" s="125" t="s">
        <v>185</v>
      </c>
      <c r="C26" s="1" t="s">
        <v>25</v>
      </c>
      <c r="E26" s="1" t="s">
        <v>25</v>
      </c>
      <c r="G26" s="1" t="s">
        <v>186</v>
      </c>
      <c r="I26" s="1" t="s">
        <v>187</v>
      </c>
      <c r="K26" s="40">
        <v>17</v>
      </c>
      <c r="L26" s="40"/>
      <c r="M26" s="40">
        <v>17</v>
      </c>
      <c r="O26" s="26">
        <v>216000</v>
      </c>
      <c r="Q26" s="26">
        <v>200467903380</v>
      </c>
      <c r="S26" s="26">
        <v>215960634039</v>
      </c>
      <c r="U26" s="40">
        <v>0</v>
      </c>
      <c r="V26" s="40"/>
      <c r="W26" s="40">
        <v>0</v>
      </c>
      <c r="X26" s="40"/>
      <c r="Y26" s="40">
        <v>0</v>
      </c>
      <c r="Z26" s="40"/>
      <c r="AA26" s="40">
        <v>0</v>
      </c>
      <c r="AC26" s="40">
        <v>216000</v>
      </c>
      <c r="AD26" s="40"/>
      <c r="AE26" s="40">
        <v>999999</v>
      </c>
      <c r="AF26" s="40"/>
      <c r="AG26" s="26">
        <v>200467903380</v>
      </c>
      <c r="AH26" s="40"/>
      <c r="AI26" s="26">
        <v>215960634039</v>
      </c>
      <c r="AK26" s="41">
        <f t="shared" si="0"/>
        <v>7.7559684431715977E-3</v>
      </c>
      <c r="AM26" s="40"/>
    </row>
    <row r="27" spans="1:42" ht="24" x14ac:dyDescent="0.25">
      <c r="A27" s="125" t="s">
        <v>188</v>
      </c>
      <c r="C27" s="1" t="s">
        <v>25</v>
      </c>
      <c r="E27" s="1" t="s">
        <v>25</v>
      </c>
      <c r="G27" s="1" t="s">
        <v>189</v>
      </c>
      <c r="I27" s="1" t="s">
        <v>190</v>
      </c>
      <c r="K27" s="40">
        <v>18</v>
      </c>
      <c r="L27" s="40"/>
      <c r="M27" s="40">
        <v>18</v>
      </c>
      <c r="O27" s="26">
        <v>45</v>
      </c>
      <c r="Q27" s="26">
        <v>45007513</v>
      </c>
      <c r="S27" s="26">
        <v>44991843</v>
      </c>
      <c r="U27" s="40">
        <v>0</v>
      </c>
      <c r="V27" s="40"/>
      <c r="W27" s="40">
        <v>0</v>
      </c>
      <c r="X27" s="40"/>
      <c r="Y27" s="40">
        <v>0</v>
      </c>
      <c r="Z27" s="40"/>
      <c r="AA27" s="40">
        <v>0</v>
      </c>
      <c r="AC27" s="40">
        <v>45</v>
      </c>
      <c r="AD27" s="40"/>
      <c r="AE27" s="40">
        <v>1000000</v>
      </c>
      <c r="AF27" s="40"/>
      <c r="AG27" s="26">
        <v>45007513</v>
      </c>
      <c r="AH27" s="40"/>
      <c r="AI27" s="26">
        <v>44991843</v>
      </c>
      <c r="AK27" s="41">
        <f t="shared" si="0"/>
        <v>1.6158283478882251E-6</v>
      </c>
      <c r="AM27" s="40"/>
    </row>
    <row r="28" spans="1:42" ht="24" x14ac:dyDescent="0.25">
      <c r="A28" s="125" t="s">
        <v>191</v>
      </c>
      <c r="C28" s="1" t="s">
        <v>25</v>
      </c>
      <c r="E28" s="1" t="s">
        <v>25</v>
      </c>
      <c r="G28" s="1" t="s">
        <v>192</v>
      </c>
      <c r="I28" s="1" t="s">
        <v>193</v>
      </c>
      <c r="K28" s="40">
        <v>18</v>
      </c>
      <c r="L28" s="40"/>
      <c r="M28" s="40">
        <v>18</v>
      </c>
      <c r="O28" s="26">
        <v>760000</v>
      </c>
      <c r="Q28" s="26">
        <v>699184800000</v>
      </c>
      <c r="S28" s="26">
        <v>759861490137</v>
      </c>
      <c r="U28" s="40">
        <v>0</v>
      </c>
      <c r="V28" s="40"/>
      <c r="W28" s="40">
        <v>0</v>
      </c>
      <c r="X28" s="40"/>
      <c r="Y28" s="40">
        <v>0</v>
      </c>
      <c r="Z28" s="40"/>
      <c r="AA28" s="40">
        <v>0</v>
      </c>
      <c r="AC28" s="40">
        <v>760000</v>
      </c>
      <c r="AD28" s="40"/>
      <c r="AE28" s="40">
        <v>998000</v>
      </c>
      <c r="AF28" s="40"/>
      <c r="AG28" s="26">
        <v>699184800000</v>
      </c>
      <c r="AH28" s="40"/>
      <c r="AI28" s="26">
        <v>758342525500</v>
      </c>
      <c r="AK28" s="41">
        <f t="shared" si="0"/>
        <v>2.7234966794137533E-2</v>
      </c>
      <c r="AM28" s="40"/>
    </row>
    <row r="29" spans="1:42" ht="24" x14ac:dyDescent="0.25">
      <c r="A29" s="125" t="s">
        <v>437</v>
      </c>
      <c r="C29" s="1" t="s">
        <v>25</v>
      </c>
      <c r="E29" s="1" t="s">
        <v>25</v>
      </c>
      <c r="G29" s="1" t="s">
        <v>331</v>
      </c>
      <c r="I29" s="1" t="s">
        <v>501</v>
      </c>
      <c r="K29" s="40">
        <v>0</v>
      </c>
      <c r="L29" s="40"/>
      <c r="M29" s="40">
        <v>0</v>
      </c>
      <c r="O29" s="40">
        <v>0</v>
      </c>
      <c r="P29" s="40"/>
      <c r="Q29" s="26">
        <v>0</v>
      </c>
      <c r="R29" s="40"/>
      <c r="S29" s="40">
        <v>0</v>
      </c>
      <c r="U29" s="40">
        <v>380000</v>
      </c>
      <c r="V29" s="40"/>
      <c r="W29" s="40">
        <v>300843517954</v>
      </c>
      <c r="X29" s="40"/>
      <c r="Y29" s="40">
        <v>3000</v>
      </c>
      <c r="Z29" s="40"/>
      <c r="AA29" s="40">
        <v>2418061652</v>
      </c>
      <c r="AC29" s="40">
        <v>377000</v>
      </c>
      <c r="AD29" s="40"/>
      <c r="AE29" s="40">
        <v>883850</v>
      </c>
      <c r="AF29" s="40"/>
      <c r="AG29" s="26">
        <v>298468437550</v>
      </c>
      <c r="AH29" s="40"/>
      <c r="AI29" s="40">
        <v>333151055424</v>
      </c>
      <c r="AK29" s="41">
        <f t="shared" si="0"/>
        <v>1.196472257166661E-2</v>
      </c>
      <c r="AM29" s="40"/>
      <c r="AP29" s="119"/>
    </row>
    <row r="30" spans="1:42" s="38" customFormat="1" ht="24.75" thickBot="1" x14ac:dyDescent="0.3">
      <c r="A30" s="125"/>
      <c r="C30" s="114"/>
      <c r="E30" s="114"/>
      <c r="G30" s="114"/>
      <c r="I30" s="114"/>
      <c r="K30" s="114"/>
      <c r="M30" s="114"/>
      <c r="O30" s="114"/>
      <c r="Q30" s="115">
        <f>SUM(Q8:Q29)</f>
        <v>7231503668998</v>
      </c>
      <c r="S30" s="115">
        <f>SUM(S8:S28)</f>
        <v>8694889786711</v>
      </c>
      <c r="U30" s="114"/>
      <c r="W30" s="114"/>
      <c r="Y30" s="116"/>
      <c r="Z30" s="114"/>
      <c r="AA30" s="114"/>
      <c r="AC30" s="10"/>
      <c r="AD30" s="10"/>
      <c r="AE30" s="10"/>
      <c r="AF30" s="10"/>
      <c r="AG30" s="11">
        <f>SUM(AG8:AG29)</f>
        <v>8028713714871</v>
      </c>
      <c r="AH30" s="10"/>
      <c r="AI30" s="11">
        <f>SUM(AI8:AI29)</f>
        <v>9607775726225</v>
      </c>
      <c r="AK30" s="117">
        <f>SUM(AK8:AK29)</f>
        <v>0.34505179924695983</v>
      </c>
      <c r="AM30" s="118"/>
    </row>
    <row r="31" spans="1:42" ht="24.75" thickTop="1" x14ac:dyDescent="0.25">
      <c r="A31" s="125"/>
      <c r="C31" s="26"/>
      <c r="E31" s="26"/>
      <c r="G31" s="26"/>
      <c r="I31" s="26"/>
      <c r="K31" s="26"/>
      <c r="M31" s="26"/>
      <c r="O31" s="26"/>
      <c r="Q31" s="26">
        <v>7291164642053</v>
      </c>
      <c r="S31" s="26"/>
      <c r="U31" s="26"/>
      <c r="W31" s="26"/>
      <c r="Y31" s="41"/>
      <c r="Z31" s="26"/>
      <c r="AA31" s="26"/>
      <c r="AG31" s="26"/>
      <c r="AI31" s="26"/>
    </row>
    <row r="32" spans="1:42" ht="24" x14ac:dyDescent="0.25">
      <c r="A32" s="125"/>
      <c r="C32" s="26"/>
      <c r="E32" s="26"/>
      <c r="G32" s="26"/>
      <c r="I32" s="26"/>
      <c r="K32" s="26"/>
      <c r="M32" s="26"/>
      <c r="O32" s="26"/>
      <c r="Q32" s="26"/>
      <c r="S32" s="26"/>
      <c r="U32" s="26"/>
      <c r="W32" s="26"/>
      <c r="Y32" s="41"/>
      <c r="Z32" s="26"/>
      <c r="AA32" s="26"/>
      <c r="AC32" s="26"/>
      <c r="AG32" s="119"/>
      <c r="AI32" s="26"/>
    </row>
    <row r="33" spans="1:35" ht="24" x14ac:dyDescent="0.25">
      <c r="A33" s="125"/>
      <c r="C33" s="26"/>
      <c r="E33" s="26"/>
      <c r="G33" s="26"/>
      <c r="I33" s="26"/>
      <c r="K33" s="26"/>
      <c r="M33" s="26"/>
      <c r="O33" s="26"/>
      <c r="Q33" s="26"/>
      <c r="S33" s="26"/>
      <c r="U33" s="26"/>
      <c r="W33" s="26"/>
      <c r="Y33" s="41"/>
      <c r="Z33" s="26"/>
      <c r="AA33" s="26"/>
      <c r="AG33" s="119"/>
      <c r="AI33" s="26"/>
    </row>
    <row r="34" spans="1:35" ht="24" x14ac:dyDescent="0.25">
      <c r="A34" s="125"/>
      <c r="C34" s="26"/>
      <c r="E34" s="26"/>
      <c r="G34" s="26"/>
      <c r="I34" s="26"/>
      <c r="K34" s="26"/>
      <c r="M34" s="26"/>
      <c r="O34" s="26"/>
      <c r="Q34" s="26"/>
      <c r="S34" s="26"/>
      <c r="U34" s="26"/>
      <c r="W34" s="26"/>
      <c r="Y34" s="41"/>
      <c r="Z34" s="26"/>
      <c r="AA34" s="26"/>
      <c r="AG34" s="119"/>
      <c r="AI34" s="26"/>
    </row>
    <row r="35" spans="1:35" ht="24" x14ac:dyDescent="0.25">
      <c r="A35" s="125"/>
      <c r="C35" s="26"/>
      <c r="E35" s="26"/>
      <c r="G35" s="26"/>
      <c r="I35" s="26"/>
      <c r="K35" s="26"/>
      <c r="M35" s="26"/>
      <c r="O35" s="26"/>
      <c r="Q35" s="26"/>
      <c r="S35" s="26"/>
      <c r="U35" s="26"/>
      <c r="W35" s="26"/>
      <c r="Y35" s="41"/>
      <c r="Z35" s="26"/>
      <c r="AA35" s="26"/>
      <c r="AG35" s="26"/>
      <c r="AI35" s="119"/>
    </row>
    <row r="36" spans="1:35" ht="24" x14ac:dyDescent="0.25">
      <c r="A36" s="125"/>
      <c r="C36" s="26"/>
      <c r="E36" s="26"/>
      <c r="G36" s="26"/>
      <c r="I36" s="26"/>
      <c r="K36" s="26"/>
      <c r="M36" s="26"/>
      <c r="O36" s="26"/>
      <c r="Q36" s="26"/>
      <c r="S36" s="26"/>
      <c r="U36" s="26"/>
      <c r="W36" s="26"/>
      <c r="Y36" s="41"/>
      <c r="Z36" s="26"/>
      <c r="AA36" s="26"/>
      <c r="AG36" s="26"/>
      <c r="AI36" s="26"/>
    </row>
    <row r="37" spans="1:35" ht="24" x14ac:dyDescent="0.25">
      <c r="A37" s="125"/>
      <c r="C37" s="26"/>
      <c r="E37" s="26"/>
      <c r="G37" s="26"/>
      <c r="I37" s="26"/>
      <c r="K37" s="26"/>
      <c r="M37" s="26"/>
      <c r="O37" s="26"/>
      <c r="Q37" s="26"/>
      <c r="S37" s="26"/>
      <c r="U37" s="26"/>
      <c r="W37" s="26"/>
      <c r="Y37" s="41"/>
      <c r="Z37" s="26"/>
      <c r="AA37" s="26"/>
      <c r="AG37" s="119"/>
      <c r="AI37" s="26"/>
    </row>
    <row r="38" spans="1:35" ht="24" x14ac:dyDescent="0.25">
      <c r="A38" s="125"/>
      <c r="C38" s="26"/>
      <c r="E38" s="26"/>
      <c r="G38" s="26"/>
      <c r="I38" s="26"/>
      <c r="K38" s="26"/>
      <c r="M38" s="26"/>
      <c r="O38" s="26"/>
      <c r="Q38" s="26"/>
      <c r="S38" s="26"/>
      <c r="U38" s="26"/>
      <c r="W38" s="26"/>
      <c r="Y38" s="41"/>
      <c r="Z38" s="26"/>
      <c r="AA38" s="26"/>
      <c r="AG38" s="26"/>
      <c r="AI38" s="26"/>
    </row>
    <row r="39" spans="1:35" ht="24" x14ac:dyDescent="0.25">
      <c r="A39" s="125"/>
      <c r="C39" s="26"/>
      <c r="E39" s="26"/>
      <c r="G39" s="26"/>
      <c r="I39" s="26"/>
      <c r="K39" s="26"/>
      <c r="M39" s="26"/>
      <c r="O39" s="26"/>
      <c r="P39" s="119"/>
      <c r="Q39" s="127"/>
      <c r="S39" s="26"/>
      <c r="U39" s="26"/>
      <c r="W39" s="26"/>
      <c r="Y39" s="41"/>
      <c r="Z39" s="26"/>
      <c r="AA39" s="26"/>
      <c r="AG39" s="26"/>
      <c r="AI39" s="26"/>
    </row>
    <row r="40" spans="1:35" ht="24" x14ac:dyDescent="0.25">
      <c r="A40" s="125"/>
      <c r="C40" s="26"/>
      <c r="E40" s="26"/>
      <c r="G40" s="26"/>
      <c r="I40" s="26"/>
      <c r="K40" s="26"/>
      <c r="M40" s="26"/>
      <c r="O40" s="26"/>
      <c r="Q40" s="127"/>
      <c r="S40" s="26"/>
      <c r="U40" s="26"/>
      <c r="W40" s="26"/>
      <c r="Y40" s="41"/>
      <c r="Z40" s="26"/>
      <c r="AA40" s="26"/>
      <c r="AG40" s="26"/>
      <c r="AI40" s="26"/>
    </row>
    <row r="41" spans="1:35" ht="24" x14ac:dyDescent="0.25">
      <c r="A41" s="125"/>
      <c r="C41" s="26"/>
      <c r="E41" s="26"/>
      <c r="G41" s="26"/>
      <c r="I41" s="26"/>
      <c r="K41" s="26"/>
      <c r="M41" s="26"/>
      <c r="O41" s="26"/>
      <c r="Q41" s="26"/>
      <c r="S41" s="26"/>
      <c r="U41" s="26"/>
      <c r="W41" s="26"/>
      <c r="Y41" s="41"/>
      <c r="Z41" s="26"/>
      <c r="AA41" s="26"/>
      <c r="AG41" s="26"/>
      <c r="AI41" s="119"/>
    </row>
    <row r="42" spans="1:35" ht="24" x14ac:dyDescent="0.25">
      <c r="A42" s="125"/>
      <c r="C42" s="26"/>
      <c r="E42" s="26"/>
      <c r="G42" s="26"/>
      <c r="I42" s="26"/>
      <c r="K42" s="26"/>
      <c r="M42" s="26"/>
      <c r="O42" s="26"/>
      <c r="Q42" s="26"/>
      <c r="S42" s="26"/>
      <c r="U42" s="26"/>
      <c r="W42" s="26"/>
      <c r="Y42" s="41"/>
      <c r="Z42" s="26"/>
      <c r="AA42" s="26"/>
      <c r="AG42" s="26"/>
    </row>
    <row r="43" spans="1:35" ht="24" x14ac:dyDescent="0.25">
      <c r="A43" s="125"/>
      <c r="C43" s="26"/>
      <c r="E43" s="26"/>
      <c r="G43" s="26"/>
      <c r="I43" s="26"/>
      <c r="K43" s="26"/>
      <c r="M43" s="26"/>
      <c r="O43" s="26"/>
      <c r="Q43" s="26"/>
      <c r="S43" s="26"/>
      <c r="U43" s="26"/>
      <c r="W43" s="26"/>
      <c r="Y43" s="41"/>
      <c r="Z43" s="26"/>
      <c r="AA43" s="26"/>
    </row>
    <row r="44" spans="1:35" ht="24" x14ac:dyDescent="0.25">
      <c r="A44" s="125"/>
      <c r="C44" s="26"/>
      <c r="E44" s="26"/>
      <c r="G44" s="26"/>
      <c r="I44" s="26"/>
      <c r="K44" s="26"/>
      <c r="M44" s="26"/>
      <c r="O44" s="26"/>
      <c r="Q44" s="26"/>
      <c r="S44" s="26"/>
      <c r="U44" s="26"/>
      <c r="W44" s="26"/>
      <c r="Y44" s="41"/>
      <c r="Z44" s="26"/>
      <c r="AA44" s="26"/>
    </row>
    <row r="45" spans="1:35" ht="24" x14ac:dyDescent="0.25">
      <c r="A45" s="125"/>
      <c r="C45" s="26"/>
      <c r="E45" s="26"/>
      <c r="G45" s="26"/>
      <c r="I45" s="26"/>
      <c r="K45" s="26"/>
      <c r="M45" s="26"/>
      <c r="O45" s="26"/>
      <c r="Q45" s="26"/>
      <c r="S45" s="26"/>
      <c r="U45" s="26"/>
      <c r="W45" s="26"/>
      <c r="Y45" s="41"/>
      <c r="Z45" s="26"/>
      <c r="AA45" s="26"/>
    </row>
    <row r="46" spans="1:35" ht="24" x14ac:dyDescent="0.25">
      <c r="A46" s="125"/>
      <c r="C46" s="26"/>
      <c r="E46" s="26"/>
      <c r="G46" s="26"/>
      <c r="I46" s="26"/>
      <c r="K46" s="26"/>
      <c r="M46" s="26"/>
      <c r="O46" s="26"/>
      <c r="Q46" s="26"/>
      <c r="S46" s="26"/>
      <c r="U46" s="26"/>
      <c r="W46" s="26"/>
      <c r="Y46" s="41"/>
      <c r="Z46" s="26"/>
      <c r="AA46" s="26"/>
    </row>
    <row r="47" spans="1:35" x14ac:dyDescent="0.25">
      <c r="U47" s="26"/>
      <c r="Y47" s="41"/>
      <c r="Z47" s="26"/>
      <c r="AA47" s="26"/>
    </row>
    <row r="48" spans="1:35" x14ac:dyDescent="0.25">
      <c r="E48" s="26"/>
    </row>
    <row r="49" spans="5:23" x14ac:dyDescent="0.25">
      <c r="E49" s="26"/>
    </row>
    <row r="50" spans="5:23" x14ac:dyDescent="0.25">
      <c r="E50" s="26"/>
      <c r="U50" s="26"/>
    </row>
    <row r="51" spans="5:23" x14ac:dyDescent="0.25">
      <c r="W51" s="26"/>
    </row>
  </sheetData>
  <mergeCells count="25">
    <mergeCell ref="A4:AH4"/>
    <mergeCell ref="A1:AK1"/>
    <mergeCell ref="A2:AK2"/>
    <mergeCell ref="A3:AK3"/>
    <mergeCell ref="I6:I7"/>
    <mergeCell ref="AI6:AI7"/>
    <mergeCell ref="AK6:AK7"/>
    <mergeCell ref="AC5:AK5"/>
    <mergeCell ref="Y6:AA6"/>
    <mergeCell ref="U5:AA5"/>
    <mergeCell ref="AC6:AC7"/>
    <mergeCell ref="U6:W6"/>
    <mergeCell ref="AE6:AE7"/>
    <mergeCell ref="AG6:AG7"/>
    <mergeCell ref="S6:S7"/>
    <mergeCell ref="O5:S5"/>
    <mergeCell ref="K6:K7"/>
    <mergeCell ref="M6:M7"/>
    <mergeCell ref="A5:M5"/>
    <mergeCell ref="O6:O7"/>
    <mergeCell ref="Q6:Q7"/>
    <mergeCell ref="A6:A7"/>
    <mergeCell ref="C6:C7"/>
    <mergeCell ref="E6:E7"/>
    <mergeCell ref="G6:G7"/>
  </mergeCells>
  <printOptions horizontalCentered="1"/>
  <pageMargins left="0" right="0" top="0.39370078740157483" bottom="0.74803149606299213" header="0" footer="0.19685039370078741"/>
  <pageSetup paperSize="9" scale="46" firstPageNumber="3" orientation="landscape" useFirstPageNumber="1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Y41"/>
  <sheetViews>
    <sheetView rightToLeft="1" view="pageBreakPreview" zoomScale="50" zoomScaleNormal="70" zoomScaleSheetLayoutView="50" zoomScalePageLayoutView="50" workbookViewId="0">
      <selection activeCell="I30" sqref="I30"/>
    </sheetView>
  </sheetViews>
  <sheetFormatPr defaultColWidth="9.125" defaultRowHeight="22.5" x14ac:dyDescent="0.55000000000000004"/>
  <cols>
    <col min="1" max="1" width="37" style="191" bestFit="1" customWidth="1"/>
    <col min="2" max="2" width="1" style="183" customWidth="1"/>
    <col min="3" max="3" width="13.75" style="183" bestFit="1" customWidth="1"/>
    <col min="4" max="4" width="1" style="183" customWidth="1"/>
    <col min="5" max="5" width="13.75" style="183" bestFit="1" customWidth="1"/>
    <col min="6" max="6" width="1" style="183" customWidth="1"/>
    <col min="7" max="7" width="18.625" style="183" bestFit="1" customWidth="1"/>
    <col min="8" max="8" width="1" style="183" customWidth="1"/>
    <col min="9" max="9" width="11.25" style="183" bestFit="1" customWidth="1"/>
    <col min="10" max="10" width="1" style="183" customWidth="1"/>
    <col min="11" max="11" width="25" style="183" bestFit="1" customWidth="1"/>
    <col min="12" max="12" width="19.375" style="183" bestFit="1" customWidth="1"/>
    <col min="13" max="13" width="18.375" style="183" bestFit="1" customWidth="1"/>
    <col min="14" max="15" width="9.125" style="183"/>
    <col min="16" max="16" width="5.25" style="183" customWidth="1"/>
    <col min="17" max="17" width="12.75" style="183" bestFit="1" customWidth="1"/>
    <col min="18" max="24" width="9.125" style="183"/>
    <col min="25" max="25" width="11.875" style="183" bestFit="1" customWidth="1"/>
    <col min="26" max="29" width="9.125" style="183"/>
    <col min="30" max="30" width="0" style="183" hidden="1" customWidth="1"/>
    <col min="31" max="16384" width="9.125" style="183"/>
  </cols>
  <sheetData>
    <row r="1" spans="1:25" ht="24" x14ac:dyDescent="0.55000000000000004">
      <c r="A1" s="262" t="str">
        <f>'اوراق مشارکت'!A1:AK1</f>
        <v>صندوق سرمایه‌گذاری آوای فردای زاگرس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spans="1:25" ht="24" x14ac:dyDescent="0.55000000000000004">
      <c r="A2" s="262" t="s">
        <v>0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</row>
    <row r="3" spans="1:25" ht="24" x14ac:dyDescent="0.55000000000000004">
      <c r="A3" s="262" t="str">
        <f>سهام!A3</f>
        <v>برای ماه منتهی به 1401/09/30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</row>
    <row r="4" spans="1:25" ht="28.5" x14ac:dyDescent="0.55000000000000004">
      <c r="A4" s="276" t="s">
        <v>70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</row>
    <row r="5" spans="1:25" ht="28.5" x14ac:dyDescent="0.55000000000000004">
      <c r="A5" s="179"/>
      <c r="B5" s="184"/>
      <c r="C5" s="184"/>
      <c r="D5" s="184"/>
      <c r="E5" s="184"/>
      <c r="F5" s="184"/>
      <c r="G5" s="184"/>
      <c r="H5" s="184"/>
      <c r="I5" s="184"/>
      <c r="J5" s="184"/>
      <c r="K5" s="184"/>
    </row>
    <row r="6" spans="1:25" ht="24" x14ac:dyDescent="0.55000000000000004">
      <c r="A6" s="185"/>
      <c r="C6" s="277" t="str">
        <f>سهام!Q6</f>
        <v>1401/09/30</v>
      </c>
      <c r="D6" s="277"/>
      <c r="E6" s="277"/>
      <c r="F6" s="277"/>
      <c r="G6" s="277"/>
      <c r="H6" s="277"/>
      <c r="I6" s="277"/>
      <c r="J6" s="277"/>
      <c r="K6" s="277"/>
    </row>
    <row r="7" spans="1:25" ht="24" x14ac:dyDescent="0.55000000000000004">
      <c r="A7" s="186" t="s">
        <v>1</v>
      </c>
      <c r="C7" s="272" t="s">
        <v>5</v>
      </c>
      <c r="E7" s="272" t="s">
        <v>26</v>
      </c>
      <c r="G7" s="272" t="s">
        <v>65</v>
      </c>
      <c r="I7" s="272" t="s">
        <v>27</v>
      </c>
      <c r="K7" s="271" t="s">
        <v>28</v>
      </c>
    </row>
    <row r="8" spans="1:25" ht="24" x14ac:dyDescent="0.6">
      <c r="A8" s="187" t="s">
        <v>111</v>
      </c>
      <c r="C8" s="26">
        <v>425997</v>
      </c>
      <c r="D8" s="26"/>
      <c r="E8" s="26">
        <v>892200</v>
      </c>
      <c r="F8" s="26"/>
      <c r="G8" s="26">
        <v>981420</v>
      </c>
      <c r="I8" s="182" t="s">
        <v>392</v>
      </c>
      <c r="K8" s="26">
        <v>418081975740</v>
      </c>
      <c r="L8" s="188"/>
      <c r="M8" s="188"/>
      <c r="N8" s="188"/>
      <c r="O8" s="188"/>
      <c r="P8" s="188"/>
      <c r="Q8" s="188"/>
      <c r="S8" s="189"/>
      <c r="U8" s="189"/>
      <c r="W8" s="190"/>
      <c r="X8" s="189"/>
      <c r="Y8" s="189"/>
    </row>
    <row r="9" spans="1:25" ht="24" x14ac:dyDescent="0.6">
      <c r="A9" s="187" t="s">
        <v>148</v>
      </c>
      <c r="C9" s="26">
        <v>1377958</v>
      </c>
      <c r="D9" s="26"/>
      <c r="E9" s="26">
        <v>292000</v>
      </c>
      <c r="F9" s="26"/>
      <c r="G9" s="26">
        <v>324655</v>
      </c>
      <c r="I9" s="182" t="s">
        <v>438</v>
      </c>
      <c r="K9" s="26">
        <v>447360954490</v>
      </c>
      <c r="L9" s="188"/>
      <c r="M9" s="188"/>
      <c r="N9" s="188"/>
      <c r="O9" s="188"/>
      <c r="P9" s="188"/>
      <c r="Q9" s="188"/>
      <c r="S9" s="189"/>
      <c r="U9" s="189"/>
      <c r="W9" s="190"/>
      <c r="X9" s="189"/>
      <c r="Y9" s="189"/>
    </row>
    <row r="10" spans="1:25" ht="24" x14ac:dyDescent="0.6">
      <c r="A10" s="187" t="s">
        <v>150</v>
      </c>
      <c r="C10" s="26">
        <v>574800</v>
      </c>
      <c r="D10" s="26"/>
      <c r="E10" s="26">
        <v>274767</v>
      </c>
      <c r="F10" s="26"/>
      <c r="G10" s="26">
        <v>329719</v>
      </c>
      <c r="I10" s="182" t="s">
        <v>369</v>
      </c>
      <c r="K10" s="26">
        <v>189522481200</v>
      </c>
      <c r="L10" s="188"/>
      <c r="M10" s="188"/>
      <c r="N10" s="188"/>
      <c r="O10" s="188"/>
      <c r="P10" s="188"/>
      <c r="Q10" s="188"/>
      <c r="S10" s="189"/>
      <c r="U10" s="189"/>
      <c r="W10" s="190"/>
      <c r="X10" s="189"/>
      <c r="Y10" s="189"/>
    </row>
    <row r="11" spans="1:25" ht="24" x14ac:dyDescent="0.6">
      <c r="A11" s="187" t="s">
        <v>205</v>
      </c>
      <c r="C11" s="26">
        <v>100164</v>
      </c>
      <c r="D11" s="26"/>
      <c r="E11" s="26">
        <v>610000</v>
      </c>
      <c r="F11" s="26"/>
      <c r="G11" s="26">
        <v>671000</v>
      </c>
      <c r="I11" s="182" t="s">
        <v>392</v>
      </c>
      <c r="K11" s="26">
        <v>67210044000</v>
      </c>
      <c r="L11" s="188"/>
      <c r="M11" s="188"/>
      <c r="N11" s="188"/>
      <c r="O11" s="188"/>
      <c r="P11" s="188"/>
      <c r="Q11" s="188"/>
      <c r="S11" s="189"/>
      <c r="U11" s="189"/>
      <c r="W11" s="190"/>
      <c r="X11" s="189"/>
      <c r="Y11" s="189"/>
    </row>
    <row r="12" spans="1:25" ht="24" x14ac:dyDescent="0.6">
      <c r="A12" s="187" t="s">
        <v>200</v>
      </c>
      <c r="C12" s="26">
        <v>1400000</v>
      </c>
      <c r="D12" s="26"/>
      <c r="E12" s="26">
        <v>966320</v>
      </c>
      <c r="F12" s="26"/>
      <c r="G12" s="26">
        <v>999999</v>
      </c>
      <c r="I12" s="182" t="s">
        <v>439</v>
      </c>
      <c r="K12" s="26">
        <v>1399998600000</v>
      </c>
      <c r="L12" s="188"/>
      <c r="M12" s="188"/>
      <c r="N12" s="188"/>
      <c r="O12" s="188"/>
      <c r="P12" s="188"/>
      <c r="Q12" s="188"/>
      <c r="S12" s="189"/>
      <c r="U12" s="189"/>
      <c r="W12" s="190"/>
      <c r="X12" s="189"/>
      <c r="Y12" s="189"/>
    </row>
    <row r="13" spans="1:25" ht="24" x14ac:dyDescent="0.6">
      <c r="A13" s="187" t="s">
        <v>174</v>
      </c>
      <c r="C13" s="26">
        <v>279587</v>
      </c>
      <c r="D13" s="26"/>
      <c r="E13" s="26">
        <v>674990</v>
      </c>
      <c r="F13" s="26"/>
      <c r="G13" s="26">
        <v>742489</v>
      </c>
      <c r="I13" s="182" t="s">
        <v>392</v>
      </c>
      <c r="K13" s="26">
        <v>207590272043</v>
      </c>
      <c r="L13" s="188"/>
      <c r="M13" s="188"/>
      <c r="N13" s="188"/>
      <c r="O13" s="188"/>
      <c r="P13" s="188"/>
      <c r="Q13" s="188"/>
      <c r="S13" s="189"/>
      <c r="U13" s="189"/>
      <c r="W13" s="190"/>
      <c r="X13" s="189"/>
      <c r="Y13" s="189"/>
    </row>
    <row r="14" spans="1:25" ht="24" x14ac:dyDescent="0.6">
      <c r="A14" s="187" t="s">
        <v>130</v>
      </c>
      <c r="C14" s="26">
        <v>261679</v>
      </c>
      <c r="D14" s="26"/>
      <c r="E14" s="26">
        <v>770000</v>
      </c>
      <c r="F14" s="26"/>
      <c r="G14" s="26">
        <v>847000</v>
      </c>
      <c r="I14" s="182" t="s">
        <v>392</v>
      </c>
      <c r="K14" s="26">
        <v>221642113000</v>
      </c>
      <c r="L14" s="188"/>
      <c r="M14" s="188"/>
      <c r="N14" s="188"/>
      <c r="O14" s="188"/>
      <c r="P14" s="188"/>
      <c r="Q14" s="188"/>
      <c r="S14" s="189"/>
      <c r="U14" s="189"/>
      <c r="W14" s="190"/>
      <c r="X14" s="189"/>
      <c r="Y14" s="189"/>
    </row>
    <row r="15" spans="1:25" ht="24" x14ac:dyDescent="0.6">
      <c r="A15" s="187" t="s">
        <v>153</v>
      </c>
      <c r="C15" s="26">
        <v>859254</v>
      </c>
      <c r="D15" s="26"/>
      <c r="E15" s="26">
        <v>289999</v>
      </c>
      <c r="F15" s="26"/>
      <c r="G15" s="26">
        <v>347997</v>
      </c>
      <c r="I15" s="182" t="s">
        <v>369</v>
      </c>
      <c r="K15" s="26">
        <v>299017814238</v>
      </c>
      <c r="L15" s="188"/>
      <c r="M15" s="188"/>
      <c r="N15" s="188"/>
      <c r="O15" s="188"/>
      <c r="P15" s="188"/>
      <c r="Q15" s="188"/>
      <c r="S15" s="189"/>
      <c r="U15" s="189"/>
      <c r="W15" s="190"/>
      <c r="X15" s="189"/>
      <c r="Y15" s="189"/>
    </row>
    <row r="16" spans="1:25" ht="24" x14ac:dyDescent="0.6">
      <c r="A16" s="187" t="s">
        <v>113</v>
      </c>
      <c r="C16" s="26">
        <v>3554250</v>
      </c>
      <c r="D16" s="26"/>
      <c r="E16" s="26">
        <v>797000</v>
      </c>
      <c r="F16" s="26"/>
      <c r="G16" s="26">
        <v>876700</v>
      </c>
      <c r="I16" s="182" t="s">
        <v>392</v>
      </c>
      <c r="K16" s="26">
        <v>3116010975000</v>
      </c>
      <c r="L16" s="188"/>
      <c r="M16" s="188"/>
      <c r="N16" s="188"/>
      <c r="O16" s="188"/>
      <c r="P16" s="188"/>
      <c r="Q16" s="188"/>
      <c r="S16" s="189"/>
      <c r="U16" s="189"/>
      <c r="W16" s="190"/>
      <c r="X16" s="189"/>
      <c r="Y16" s="189"/>
    </row>
    <row r="17" spans="1:25" ht="24" x14ac:dyDescent="0.6">
      <c r="A17" s="187" t="s">
        <v>152</v>
      </c>
      <c r="C17" s="26">
        <v>1302822</v>
      </c>
      <c r="D17" s="26"/>
      <c r="E17" s="26">
        <v>299980</v>
      </c>
      <c r="F17" s="26"/>
      <c r="G17" s="26">
        <v>359976</v>
      </c>
      <c r="I17" s="182" t="s">
        <v>369</v>
      </c>
      <c r="K17" s="26">
        <v>468984652272</v>
      </c>
      <c r="L17" s="188"/>
      <c r="M17" s="188"/>
      <c r="N17" s="188"/>
      <c r="O17" s="188"/>
      <c r="P17" s="188"/>
      <c r="Q17" s="188"/>
      <c r="S17" s="189"/>
      <c r="U17" s="189"/>
      <c r="W17" s="190"/>
      <c r="X17" s="189"/>
      <c r="Y17" s="189"/>
    </row>
    <row r="18" spans="1:25" ht="24" x14ac:dyDescent="0.6">
      <c r="A18" s="187" t="s">
        <v>112</v>
      </c>
      <c r="C18" s="26">
        <v>532683</v>
      </c>
      <c r="D18" s="26"/>
      <c r="E18" s="26">
        <v>812990</v>
      </c>
      <c r="F18" s="26"/>
      <c r="G18" s="26">
        <v>894289</v>
      </c>
      <c r="I18" s="182" t="s">
        <v>392</v>
      </c>
      <c r="K18" s="26">
        <v>476372547387</v>
      </c>
      <c r="L18" s="188"/>
      <c r="M18" s="188"/>
      <c r="N18" s="188"/>
      <c r="O18" s="188"/>
      <c r="P18" s="188"/>
      <c r="Q18" s="188"/>
      <c r="S18" s="189"/>
      <c r="U18" s="189"/>
      <c r="W18" s="190"/>
      <c r="X18" s="189"/>
      <c r="Y18" s="189"/>
    </row>
    <row r="19" spans="1:25" ht="24" x14ac:dyDescent="0.6">
      <c r="A19" s="187" t="s">
        <v>437</v>
      </c>
      <c r="C19" s="26">
        <v>377000</v>
      </c>
      <c r="D19" s="26"/>
      <c r="E19" s="26">
        <v>803500</v>
      </c>
      <c r="F19" s="26"/>
      <c r="G19" s="26">
        <v>883850</v>
      </c>
      <c r="I19" s="182" t="s">
        <v>392</v>
      </c>
      <c r="K19" s="26">
        <v>333211450000</v>
      </c>
      <c r="L19" s="188"/>
      <c r="M19" s="188"/>
      <c r="N19" s="188"/>
      <c r="O19" s="188"/>
      <c r="P19" s="188"/>
      <c r="Q19" s="188"/>
      <c r="S19" s="189"/>
      <c r="U19" s="189"/>
      <c r="W19" s="190"/>
      <c r="X19" s="189"/>
      <c r="Y19" s="189"/>
    </row>
    <row r="20" spans="1:25" ht="24" x14ac:dyDescent="0.6">
      <c r="A20" s="187" t="s">
        <v>149</v>
      </c>
      <c r="C20" s="26">
        <v>938709</v>
      </c>
      <c r="D20" s="26"/>
      <c r="E20" s="26">
        <v>278827</v>
      </c>
      <c r="F20" s="26"/>
      <c r="G20" s="26">
        <v>334591</v>
      </c>
      <c r="I20" s="182" t="s">
        <v>369</v>
      </c>
      <c r="K20" s="26">
        <v>314083583019</v>
      </c>
      <c r="L20" s="188"/>
      <c r="M20" s="188"/>
      <c r="N20" s="188"/>
      <c r="O20" s="188"/>
      <c r="P20" s="188"/>
      <c r="Q20" s="188"/>
      <c r="S20" s="189"/>
      <c r="U20" s="189"/>
      <c r="W20" s="190"/>
      <c r="X20" s="189"/>
      <c r="Y20" s="189"/>
    </row>
    <row r="21" spans="1:25" ht="24" x14ac:dyDescent="0.6">
      <c r="A21" s="187" t="s">
        <v>131</v>
      </c>
      <c r="C21" s="26">
        <v>197871</v>
      </c>
      <c r="D21" s="26"/>
      <c r="E21" s="26">
        <v>690000</v>
      </c>
      <c r="F21" s="26"/>
      <c r="G21" s="26">
        <v>759000</v>
      </c>
      <c r="I21" s="182" t="s">
        <v>392</v>
      </c>
      <c r="K21" s="26">
        <v>150184089000</v>
      </c>
      <c r="L21" s="188"/>
      <c r="M21" s="188"/>
      <c r="N21" s="188"/>
      <c r="O21" s="188"/>
      <c r="P21" s="188"/>
      <c r="Q21" s="188"/>
      <c r="S21" s="189"/>
      <c r="U21" s="189"/>
      <c r="W21" s="190"/>
      <c r="X21" s="189"/>
      <c r="Y21" s="189"/>
    </row>
    <row r="22" spans="1:25" ht="24" x14ac:dyDescent="0.6">
      <c r="A22" s="187" t="s">
        <v>151</v>
      </c>
      <c r="C22" s="26">
        <v>178768</v>
      </c>
      <c r="D22" s="26"/>
      <c r="E22" s="26">
        <v>274767</v>
      </c>
      <c r="F22" s="26"/>
      <c r="G22" s="26">
        <v>329719</v>
      </c>
      <c r="I22" s="182" t="s">
        <v>369</v>
      </c>
      <c r="K22" s="26">
        <v>58943206192</v>
      </c>
      <c r="L22" s="188"/>
      <c r="M22" s="188"/>
      <c r="N22" s="188"/>
      <c r="O22" s="188"/>
      <c r="P22" s="188"/>
      <c r="Q22" s="188"/>
      <c r="S22" s="189"/>
      <c r="U22" s="189"/>
      <c r="W22" s="190"/>
      <c r="X22" s="189"/>
      <c r="Y22" s="189"/>
    </row>
    <row r="23" spans="1:25" ht="24" x14ac:dyDescent="0.6">
      <c r="A23" s="187" t="s">
        <v>155</v>
      </c>
      <c r="C23" s="26">
        <v>1000000</v>
      </c>
      <c r="D23" s="26"/>
      <c r="E23" s="26">
        <v>303298</v>
      </c>
      <c r="F23" s="26"/>
      <c r="G23" s="26">
        <v>363956</v>
      </c>
      <c r="I23" s="182" t="s">
        <v>369</v>
      </c>
      <c r="K23" s="26">
        <v>363956000000</v>
      </c>
      <c r="L23" s="188"/>
      <c r="M23" s="188"/>
      <c r="N23" s="188"/>
      <c r="O23" s="188"/>
      <c r="P23" s="188"/>
      <c r="Q23" s="188"/>
      <c r="S23" s="189"/>
      <c r="U23" s="189"/>
      <c r="W23" s="190"/>
      <c r="X23" s="189"/>
      <c r="Y23" s="189"/>
    </row>
    <row r="24" spans="1:25" ht="24" x14ac:dyDescent="0.6">
      <c r="A24" s="187" t="s">
        <v>185</v>
      </c>
      <c r="C24" s="26">
        <v>216000</v>
      </c>
      <c r="D24" s="26"/>
      <c r="E24" s="26">
        <v>969990</v>
      </c>
      <c r="F24" s="26"/>
      <c r="G24" s="26">
        <v>999999</v>
      </c>
      <c r="I24" s="182" t="s">
        <v>440</v>
      </c>
      <c r="K24" s="26">
        <v>215999784000</v>
      </c>
      <c r="L24" s="188"/>
      <c r="M24" s="188"/>
      <c r="N24" s="188"/>
      <c r="O24" s="188"/>
      <c r="P24" s="188"/>
      <c r="Q24" s="188"/>
      <c r="S24" s="189"/>
      <c r="U24" s="189"/>
      <c r="W24" s="190"/>
      <c r="X24" s="189"/>
      <c r="Y24" s="189"/>
    </row>
    <row r="25" spans="1:25" ht="24" x14ac:dyDescent="0.6">
      <c r="A25" s="187" t="s">
        <v>179</v>
      </c>
      <c r="C25" s="26">
        <v>223272</v>
      </c>
      <c r="D25" s="26"/>
      <c r="E25" s="26">
        <v>646970</v>
      </c>
      <c r="F25" s="26"/>
      <c r="G25" s="26">
        <v>711667</v>
      </c>
      <c r="I25" s="182" t="s">
        <v>392</v>
      </c>
      <c r="K25" s="26">
        <v>158895314424</v>
      </c>
      <c r="L25" s="188"/>
      <c r="M25" s="188"/>
      <c r="N25" s="188"/>
      <c r="O25" s="188"/>
      <c r="P25" s="188"/>
      <c r="Q25" s="188"/>
      <c r="S25" s="189"/>
      <c r="U25" s="189"/>
      <c r="W25" s="190"/>
      <c r="X25" s="189"/>
      <c r="Y25" s="189"/>
    </row>
    <row r="26" spans="1:25" ht="24" x14ac:dyDescent="0.6">
      <c r="A26" s="187" t="s">
        <v>413</v>
      </c>
      <c r="C26" s="26">
        <v>2212964</v>
      </c>
      <c r="D26" s="26"/>
      <c r="E26" s="26">
        <v>839900</v>
      </c>
      <c r="F26" s="26"/>
      <c r="G26" s="26">
        <v>923890</v>
      </c>
      <c r="I26" s="182" t="s">
        <v>392</v>
      </c>
      <c r="K26" s="26">
        <v>2044535309960</v>
      </c>
      <c r="L26" s="188"/>
      <c r="M26" s="188"/>
      <c r="N26" s="188"/>
      <c r="O26" s="188"/>
      <c r="P26" s="188"/>
      <c r="Q26" s="188"/>
      <c r="S26" s="189"/>
      <c r="U26" s="189"/>
      <c r="W26" s="190"/>
      <c r="X26" s="189"/>
      <c r="Y26" s="189"/>
    </row>
    <row r="27" spans="1:25" ht="24" x14ac:dyDescent="0.6">
      <c r="A27" s="187"/>
      <c r="C27" s="189"/>
      <c r="E27" s="189"/>
      <c r="G27" s="26"/>
      <c r="I27" s="189"/>
      <c r="K27" s="189"/>
      <c r="M27" s="189"/>
      <c r="O27" s="189"/>
      <c r="Q27" s="189"/>
      <c r="S27" s="189"/>
      <c r="U27" s="189"/>
      <c r="W27" s="190"/>
      <c r="X27" s="189"/>
      <c r="Y27" s="189"/>
    </row>
    <row r="28" spans="1:25" ht="24" x14ac:dyDescent="0.6">
      <c r="A28" s="187"/>
      <c r="C28" s="189"/>
      <c r="E28" s="189"/>
      <c r="G28" s="189"/>
      <c r="I28" s="189"/>
      <c r="K28" s="189"/>
      <c r="M28" s="189"/>
      <c r="O28" s="189"/>
      <c r="Q28" s="189"/>
      <c r="S28" s="189"/>
      <c r="U28" s="189"/>
      <c r="W28" s="190"/>
      <c r="X28" s="189"/>
      <c r="Y28" s="189"/>
    </row>
    <row r="29" spans="1:25" ht="24" x14ac:dyDescent="0.6">
      <c r="A29" s="187"/>
      <c r="C29" s="189"/>
      <c r="E29" s="189"/>
      <c r="G29" s="189"/>
      <c r="I29" s="189"/>
      <c r="K29" s="189"/>
      <c r="M29" s="189"/>
      <c r="O29" s="189"/>
      <c r="Q29" s="189"/>
      <c r="S29" s="189"/>
      <c r="U29" s="189"/>
      <c r="W29" s="190"/>
      <c r="X29" s="189"/>
      <c r="Y29" s="189"/>
    </row>
    <row r="30" spans="1:25" ht="24" x14ac:dyDescent="0.6">
      <c r="A30" s="187"/>
      <c r="C30" s="189"/>
      <c r="E30" s="189"/>
      <c r="G30" s="189"/>
      <c r="I30" s="189"/>
      <c r="K30" s="189"/>
      <c r="M30" s="189"/>
      <c r="O30" s="189"/>
      <c r="Q30" s="189"/>
      <c r="S30" s="189"/>
      <c r="U30" s="189"/>
      <c r="W30" s="190"/>
      <c r="X30" s="189"/>
      <c r="Y30" s="189"/>
    </row>
    <row r="31" spans="1:25" ht="24" x14ac:dyDescent="0.6">
      <c r="A31" s="187"/>
      <c r="C31" s="189"/>
      <c r="E31" s="189"/>
      <c r="G31" s="189"/>
      <c r="I31" s="189"/>
      <c r="K31" s="189"/>
      <c r="M31" s="189"/>
      <c r="O31" s="189"/>
      <c r="Q31" s="189"/>
      <c r="S31" s="189"/>
      <c r="U31" s="189"/>
      <c r="W31" s="190"/>
      <c r="X31" s="189"/>
      <c r="Y31" s="189"/>
    </row>
    <row r="32" spans="1:25" ht="24" x14ac:dyDescent="0.6">
      <c r="A32" s="187"/>
      <c r="C32" s="189"/>
      <c r="G32" s="189"/>
      <c r="I32" s="189"/>
      <c r="K32" s="189"/>
      <c r="M32" s="189"/>
      <c r="O32" s="189"/>
      <c r="Q32" s="189"/>
      <c r="S32" s="189"/>
      <c r="U32" s="189"/>
      <c r="W32" s="190"/>
      <c r="X32" s="189"/>
      <c r="Y32" s="189"/>
    </row>
    <row r="33" spans="1:25" ht="24" x14ac:dyDescent="0.6">
      <c r="A33" s="187"/>
      <c r="C33" s="189"/>
      <c r="E33" s="189"/>
      <c r="G33" s="189"/>
      <c r="I33" s="189"/>
      <c r="K33" s="189"/>
      <c r="M33" s="189"/>
      <c r="O33" s="189"/>
      <c r="Q33" s="189"/>
      <c r="S33" s="189"/>
      <c r="U33" s="189"/>
      <c r="W33" s="190"/>
      <c r="X33" s="189"/>
      <c r="Y33" s="189"/>
    </row>
    <row r="34" spans="1:25" ht="24" x14ac:dyDescent="0.6">
      <c r="A34" s="187"/>
      <c r="C34" s="189"/>
      <c r="E34" s="189"/>
      <c r="G34" s="189"/>
      <c r="I34" s="189"/>
      <c r="K34" s="189"/>
      <c r="M34" s="189"/>
      <c r="O34" s="189"/>
      <c r="Q34" s="189"/>
      <c r="S34" s="189"/>
      <c r="U34" s="189"/>
      <c r="W34" s="190"/>
      <c r="X34" s="189"/>
      <c r="Y34" s="189"/>
    </row>
    <row r="35" spans="1:25" ht="24" x14ac:dyDescent="0.6">
      <c r="A35" s="187"/>
      <c r="C35" s="189"/>
      <c r="E35" s="189"/>
      <c r="G35" s="189"/>
      <c r="I35" s="189"/>
      <c r="K35" s="189"/>
      <c r="M35" s="189"/>
      <c r="O35" s="189"/>
      <c r="Q35" s="189"/>
      <c r="S35" s="189"/>
      <c r="U35" s="189"/>
      <c r="W35" s="190"/>
      <c r="X35" s="189"/>
      <c r="Y35" s="189"/>
    </row>
    <row r="36" spans="1:25" ht="24" x14ac:dyDescent="0.6">
      <c r="A36" s="187"/>
      <c r="C36" s="189"/>
      <c r="E36" s="189"/>
      <c r="G36" s="189"/>
      <c r="I36" s="189"/>
      <c r="K36" s="189"/>
      <c r="M36" s="189"/>
      <c r="O36" s="189"/>
      <c r="Q36" s="189"/>
      <c r="S36" s="189"/>
      <c r="U36" s="189"/>
      <c r="W36" s="190"/>
      <c r="X36" s="189"/>
      <c r="Y36" s="189"/>
    </row>
    <row r="37" spans="1:25" x14ac:dyDescent="0.55000000000000004">
      <c r="S37" s="189"/>
      <c r="W37" s="190"/>
      <c r="X37" s="189"/>
      <c r="Y37" s="189"/>
    </row>
    <row r="40" spans="1:25" x14ac:dyDescent="0.55000000000000004">
      <c r="S40" s="189"/>
    </row>
    <row r="41" spans="1:25" x14ac:dyDescent="0.55000000000000004">
      <c r="U41" s="189"/>
    </row>
  </sheetData>
  <mergeCells count="10">
    <mergeCell ref="A1:K1"/>
    <mergeCell ref="A2:K2"/>
    <mergeCell ref="A3:K3"/>
    <mergeCell ref="C7"/>
    <mergeCell ref="E7"/>
    <mergeCell ref="G7"/>
    <mergeCell ref="I7"/>
    <mergeCell ref="K7"/>
    <mergeCell ref="A4:K4"/>
    <mergeCell ref="C6:K6"/>
  </mergeCells>
  <printOptions horizontalCentered="1"/>
  <pageMargins left="0" right="0" top="0.39370078740157483" bottom="0.74803149606299213" header="0" footer="0.19685039370078741"/>
  <pageSetup paperSize="9" scale="80" firstPageNumber="4" orientation="landscape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AA81"/>
  <sheetViews>
    <sheetView rightToLeft="1" view="pageBreakPreview" topLeftCell="A31" zoomScale="70" zoomScaleNormal="70" zoomScaleSheetLayoutView="70" zoomScalePageLayoutView="70" workbookViewId="0">
      <selection activeCell="U16" sqref="U16"/>
    </sheetView>
  </sheetViews>
  <sheetFormatPr defaultColWidth="9.125" defaultRowHeight="18.75" x14ac:dyDescent="0.45"/>
  <cols>
    <col min="1" max="1" width="23.25" style="137" customWidth="1"/>
    <col min="2" max="2" width="0.625" style="4" customWidth="1"/>
    <col min="3" max="3" width="28.125" style="4" bestFit="1" customWidth="1"/>
    <col min="4" max="4" width="0.625" style="4" customWidth="1"/>
    <col min="5" max="5" width="12.25" style="4" customWidth="1"/>
    <col min="6" max="6" width="0.625" style="4" customWidth="1"/>
    <col min="7" max="7" width="12.625" style="4" customWidth="1"/>
    <col min="8" max="8" width="0.625" style="4" customWidth="1"/>
    <col min="9" max="9" width="7.25" style="4" customWidth="1"/>
    <col min="10" max="10" width="0.75" style="4" customWidth="1"/>
    <col min="11" max="11" width="20.375" style="4" customWidth="1"/>
    <col min="12" max="12" width="0.75" style="4" customWidth="1"/>
    <col min="13" max="13" width="24.125" style="4" customWidth="1"/>
    <col min="14" max="14" width="0.75" style="4" customWidth="1"/>
    <col min="15" max="15" width="22.625" style="4" customWidth="1"/>
    <col min="16" max="16" width="0.75" style="4" customWidth="1"/>
    <col min="17" max="17" width="22.75" style="4" customWidth="1"/>
    <col min="18" max="18" width="0.75" style="4" customWidth="1"/>
    <col min="19" max="19" width="9" style="4" customWidth="1"/>
    <col min="20" max="20" width="5.75" style="4" customWidth="1"/>
    <col min="21" max="21" width="26.125" style="4" bestFit="1" customWidth="1"/>
    <col min="22" max="22" width="20.625" style="4" bestFit="1" customWidth="1"/>
    <col min="23" max="23" width="14.625" style="4" customWidth="1"/>
    <col min="24" max="24" width="18.875" style="4" bestFit="1" customWidth="1"/>
    <col min="25" max="25" width="46.875" style="4" customWidth="1"/>
    <col min="26" max="26" width="9.125" style="4"/>
    <col min="27" max="27" width="11.875" style="4" bestFit="1" customWidth="1"/>
    <col min="28" max="29" width="9.125" style="4"/>
    <col min="30" max="30" width="0" style="4" hidden="1" customWidth="1"/>
    <col min="31" max="16384" width="9.125" style="4"/>
  </cols>
  <sheetData>
    <row r="1" spans="1:27" ht="21" x14ac:dyDescent="0.45">
      <c r="A1" s="268" t="str">
        <f>'اوراق مشارکت'!$A$1</f>
        <v>صندوق سرمایه‌گذاری آوای فردای زاگرس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</row>
    <row r="2" spans="1:27" ht="21" x14ac:dyDescent="0.45">
      <c r="A2" s="268" t="s">
        <v>0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</row>
    <row r="3" spans="1:27" ht="21" x14ac:dyDescent="0.45">
      <c r="A3" s="268" t="str">
        <f>سهام!A3</f>
        <v>برای ماه منتهی به 1401/09/30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</row>
    <row r="4" spans="1:27" ht="21" x14ac:dyDescent="0.45">
      <c r="A4" s="138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spans="1:27" ht="28.5" x14ac:dyDescent="0.45">
      <c r="A5" s="276" t="s">
        <v>71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V5" s="104"/>
    </row>
    <row r="6" spans="1:27" ht="21" x14ac:dyDescent="0.45">
      <c r="A6" s="278" t="s">
        <v>31</v>
      </c>
      <c r="C6" s="264" t="str">
        <f>سهام!C6</f>
        <v>1401/08/30</v>
      </c>
      <c r="D6" s="264" t="s">
        <v>32</v>
      </c>
      <c r="E6" s="264" t="s">
        <v>32</v>
      </c>
      <c r="F6" s="264" t="s">
        <v>32</v>
      </c>
      <c r="G6" s="264" t="s">
        <v>32</v>
      </c>
      <c r="H6" s="264" t="s">
        <v>32</v>
      </c>
      <c r="I6" s="264" t="s">
        <v>32</v>
      </c>
      <c r="K6" s="264"/>
      <c r="M6" s="264" t="s">
        <v>3</v>
      </c>
      <c r="N6" s="264" t="s">
        <v>3</v>
      </c>
      <c r="O6" s="264" t="s">
        <v>3</v>
      </c>
      <c r="Q6" s="264" t="str">
        <f>سهام!Q6</f>
        <v>1401/09/30</v>
      </c>
      <c r="R6" s="264" t="s">
        <v>4</v>
      </c>
      <c r="S6" s="264" t="s">
        <v>4</v>
      </c>
    </row>
    <row r="7" spans="1:27" ht="21" x14ac:dyDescent="0.45">
      <c r="A7" s="279" t="s">
        <v>31</v>
      </c>
      <c r="C7" s="264" t="s">
        <v>33</v>
      </c>
      <c r="E7" s="264" t="s">
        <v>34</v>
      </c>
      <c r="G7" s="264" t="s">
        <v>35</v>
      </c>
      <c r="I7" s="264" t="s">
        <v>23</v>
      </c>
      <c r="K7" s="264" t="s">
        <v>36</v>
      </c>
      <c r="M7" s="264" t="s">
        <v>37</v>
      </c>
      <c r="O7" s="264" t="s">
        <v>38</v>
      </c>
      <c r="Q7" s="264" t="s">
        <v>36</v>
      </c>
      <c r="S7" s="266" t="s">
        <v>30</v>
      </c>
    </row>
    <row r="8" spans="1:27" s="47" customFormat="1" ht="20.25" customHeight="1" x14ac:dyDescent="0.45">
      <c r="A8" s="140" t="s">
        <v>206</v>
      </c>
      <c r="C8" s="48" t="s">
        <v>207</v>
      </c>
      <c r="E8" s="48" t="s">
        <v>39</v>
      </c>
      <c r="G8" s="48" t="s">
        <v>208</v>
      </c>
      <c r="I8" s="236">
        <v>0</v>
      </c>
      <c r="K8" s="50">
        <v>2156123032</v>
      </c>
      <c r="L8" s="50"/>
      <c r="M8" s="50">
        <v>6656176482452</v>
      </c>
      <c r="N8" s="50"/>
      <c r="O8" s="50">
        <v>6657131190482</v>
      </c>
      <c r="P8" s="50"/>
      <c r="Q8" s="50">
        <v>1201415002</v>
      </c>
      <c r="S8" s="81">
        <v>4.1570225806843354E-5</v>
      </c>
      <c r="U8" s="109"/>
      <c r="V8" s="65"/>
    </row>
    <row r="9" spans="1:27" s="47" customFormat="1" ht="20.25" customHeight="1" x14ac:dyDescent="0.45">
      <c r="A9" s="140" t="s">
        <v>209</v>
      </c>
      <c r="C9" s="48" t="s">
        <v>210</v>
      </c>
      <c r="E9" s="48" t="s">
        <v>82</v>
      </c>
      <c r="G9" s="48" t="s">
        <v>208</v>
      </c>
      <c r="I9" s="236">
        <v>0</v>
      </c>
      <c r="K9" s="50">
        <v>912128</v>
      </c>
      <c r="L9" s="50"/>
      <c r="M9" s="236">
        <v>0</v>
      </c>
      <c r="N9" s="50"/>
      <c r="O9" s="50">
        <v>0</v>
      </c>
      <c r="P9" s="50"/>
      <c r="Q9" s="50">
        <v>912128</v>
      </c>
      <c r="S9" s="81">
        <v>3.156059052169586E-8</v>
      </c>
      <c r="U9" s="48"/>
      <c r="W9" s="48"/>
      <c r="Z9" s="48"/>
      <c r="AA9" s="48"/>
    </row>
    <row r="10" spans="1:27" s="47" customFormat="1" ht="20.25" customHeight="1" x14ac:dyDescent="0.45">
      <c r="A10" s="140" t="s">
        <v>211</v>
      </c>
      <c r="C10" s="48" t="s">
        <v>212</v>
      </c>
      <c r="E10" s="48" t="s">
        <v>39</v>
      </c>
      <c r="G10" s="48" t="s">
        <v>213</v>
      </c>
      <c r="I10" s="236">
        <v>0</v>
      </c>
      <c r="K10" s="50">
        <v>24864</v>
      </c>
      <c r="L10" s="50"/>
      <c r="M10" s="50">
        <v>750917047118</v>
      </c>
      <c r="N10" s="50"/>
      <c r="O10" s="50">
        <v>750917034500</v>
      </c>
      <c r="P10" s="50"/>
      <c r="Q10" s="50">
        <v>37482</v>
      </c>
      <c r="S10" s="81">
        <v>1.296916719949617E-9</v>
      </c>
      <c r="U10" s="48"/>
      <c r="W10" s="48"/>
      <c r="Y10" s="81"/>
      <c r="Z10" s="48"/>
      <c r="AA10" s="48"/>
    </row>
    <row r="11" spans="1:27" s="47" customFormat="1" ht="20.25" customHeight="1" x14ac:dyDescent="0.45">
      <c r="A11" s="140" t="s">
        <v>209</v>
      </c>
      <c r="C11" s="48" t="s">
        <v>214</v>
      </c>
      <c r="E11" s="48" t="s">
        <v>39</v>
      </c>
      <c r="G11" s="48" t="s">
        <v>213</v>
      </c>
      <c r="I11" s="236">
        <v>0</v>
      </c>
      <c r="K11" s="50">
        <v>34062135460</v>
      </c>
      <c r="L11" s="50"/>
      <c r="M11" s="50">
        <v>5296125797428</v>
      </c>
      <c r="N11" s="50"/>
      <c r="O11" s="50">
        <v>5305505506792</v>
      </c>
      <c r="P11" s="50"/>
      <c r="Q11" s="50">
        <v>24682426096</v>
      </c>
      <c r="S11" s="81">
        <v>8.5403796736628656E-4</v>
      </c>
      <c r="U11" s="48"/>
      <c r="W11" s="48"/>
      <c r="Y11" s="81"/>
      <c r="Z11" s="48"/>
      <c r="AA11" s="48"/>
    </row>
    <row r="12" spans="1:27" s="47" customFormat="1" ht="20.25" customHeight="1" x14ac:dyDescent="0.45">
      <c r="A12" s="140" t="s">
        <v>211</v>
      </c>
      <c r="C12" s="48" t="s">
        <v>215</v>
      </c>
      <c r="E12" s="48" t="s">
        <v>82</v>
      </c>
      <c r="G12" s="48" t="s">
        <v>216</v>
      </c>
      <c r="I12" s="236">
        <v>0</v>
      </c>
      <c r="K12" s="50">
        <v>5500</v>
      </c>
      <c r="L12" s="50"/>
      <c r="M12" s="236">
        <v>0</v>
      </c>
      <c r="N12" s="50"/>
      <c r="O12" s="236">
        <v>0</v>
      </c>
      <c r="P12" s="50"/>
      <c r="Q12" s="50">
        <v>5500</v>
      </c>
      <c r="S12" s="81">
        <v>1.9030579904281774E-10</v>
      </c>
      <c r="U12" s="48"/>
      <c r="W12" s="48"/>
      <c r="Y12" s="81"/>
      <c r="Z12" s="48"/>
      <c r="AA12" s="48"/>
    </row>
    <row r="13" spans="1:27" s="47" customFormat="1" ht="20.25" customHeight="1" x14ac:dyDescent="0.45">
      <c r="A13" s="140" t="s">
        <v>209</v>
      </c>
      <c r="C13" s="48" t="s">
        <v>217</v>
      </c>
      <c r="E13" s="48" t="s">
        <v>218</v>
      </c>
      <c r="G13" s="48" t="s">
        <v>219</v>
      </c>
      <c r="I13" s="236">
        <v>0</v>
      </c>
      <c r="K13" s="50">
        <v>1616102</v>
      </c>
      <c r="L13" s="50"/>
      <c r="M13" s="50">
        <v>10899070000</v>
      </c>
      <c r="N13" s="50"/>
      <c r="O13" s="50">
        <v>10899500000</v>
      </c>
      <c r="P13" s="50"/>
      <c r="Q13" s="50">
        <v>1186102</v>
      </c>
      <c r="S13" s="81">
        <v>4.1040379792051669E-8</v>
      </c>
      <c r="U13" s="48"/>
      <c r="W13" s="48"/>
      <c r="Y13" s="81"/>
      <c r="Z13" s="48"/>
      <c r="AA13" s="48"/>
    </row>
    <row r="14" spans="1:27" s="47" customFormat="1" ht="20.25" customHeight="1" x14ac:dyDescent="0.45">
      <c r="A14" s="140" t="s">
        <v>220</v>
      </c>
      <c r="C14" s="48" t="s">
        <v>221</v>
      </c>
      <c r="E14" s="48" t="s">
        <v>39</v>
      </c>
      <c r="G14" s="48" t="s">
        <v>222</v>
      </c>
      <c r="I14" s="236">
        <v>0</v>
      </c>
      <c r="K14" s="50">
        <v>23221</v>
      </c>
      <c r="L14" s="50"/>
      <c r="M14" s="236">
        <v>0</v>
      </c>
      <c r="N14" s="50"/>
      <c r="O14" s="236">
        <v>0</v>
      </c>
      <c r="P14" s="50"/>
      <c r="Q14" s="50">
        <v>23221</v>
      </c>
      <c r="S14" s="81">
        <v>8.0347108355877643E-10</v>
      </c>
      <c r="U14" s="48"/>
      <c r="W14" s="48"/>
      <c r="Y14" s="81"/>
      <c r="Z14" s="48"/>
      <c r="AA14" s="48"/>
    </row>
    <row r="15" spans="1:27" s="47" customFormat="1" ht="20.25" customHeight="1" x14ac:dyDescent="0.45">
      <c r="A15" s="140" t="s">
        <v>223</v>
      </c>
      <c r="C15" s="48" t="s">
        <v>224</v>
      </c>
      <c r="E15" s="48" t="s">
        <v>39</v>
      </c>
      <c r="G15" s="48" t="s">
        <v>225</v>
      </c>
      <c r="I15" s="236">
        <v>0</v>
      </c>
      <c r="K15" s="50">
        <v>2068861</v>
      </c>
      <c r="L15" s="50"/>
      <c r="M15" s="50">
        <v>1028931514383</v>
      </c>
      <c r="N15" s="50"/>
      <c r="O15" s="50">
        <v>1028931447400</v>
      </c>
      <c r="P15" s="50"/>
      <c r="Q15" s="50">
        <v>2135844</v>
      </c>
      <c r="S15" s="81">
        <v>7.3902454372874175E-8</v>
      </c>
      <c r="U15" s="48"/>
      <c r="W15" s="48"/>
      <c r="Y15" s="81"/>
      <c r="Z15" s="48"/>
      <c r="AA15" s="48"/>
    </row>
    <row r="16" spans="1:27" s="47" customFormat="1" ht="20.25" customHeight="1" x14ac:dyDescent="0.45">
      <c r="A16" s="140" t="s">
        <v>226</v>
      </c>
      <c r="C16" s="48" t="s">
        <v>227</v>
      </c>
      <c r="E16" s="48" t="s">
        <v>39</v>
      </c>
      <c r="G16" s="48" t="s">
        <v>228</v>
      </c>
      <c r="I16" s="236">
        <v>0</v>
      </c>
      <c r="K16" s="50">
        <v>870063</v>
      </c>
      <c r="L16" s="50"/>
      <c r="M16" s="236">
        <v>7093</v>
      </c>
      <c r="N16" s="50"/>
      <c r="O16" s="236">
        <v>0</v>
      </c>
      <c r="P16" s="50"/>
      <c r="Q16" s="50">
        <v>877156</v>
      </c>
      <c r="S16" s="81">
        <v>3.0350522448218513E-8</v>
      </c>
      <c r="U16" s="48"/>
      <c r="W16" s="48"/>
      <c r="Y16" s="81"/>
      <c r="Z16" s="48"/>
      <c r="AA16" s="48"/>
    </row>
    <row r="17" spans="1:27" s="47" customFormat="1" ht="20.25" customHeight="1" x14ac:dyDescent="0.45">
      <c r="A17" s="140" t="s">
        <v>223</v>
      </c>
      <c r="C17" s="48" t="s">
        <v>233</v>
      </c>
      <c r="E17" s="48" t="s">
        <v>231</v>
      </c>
      <c r="G17" s="48" t="s">
        <v>234</v>
      </c>
      <c r="I17" s="236">
        <v>18</v>
      </c>
      <c r="K17" s="50">
        <v>175984000000</v>
      </c>
      <c r="L17" s="50"/>
      <c r="M17" s="236">
        <v>0</v>
      </c>
      <c r="N17" s="50"/>
      <c r="O17" s="236">
        <v>0</v>
      </c>
      <c r="P17" s="50"/>
      <c r="Q17" s="50">
        <v>175984000000</v>
      </c>
      <c r="S17" s="81">
        <v>6.0892319525002242E-3</v>
      </c>
      <c r="U17" s="48"/>
      <c r="W17" s="48"/>
      <c r="Y17" s="81"/>
      <c r="Z17" s="48"/>
      <c r="AA17" s="48"/>
    </row>
    <row r="18" spans="1:27" s="47" customFormat="1" ht="20.25" customHeight="1" x14ac:dyDescent="0.45">
      <c r="A18" s="140" t="s">
        <v>223</v>
      </c>
      <c r="C18" s="48" t="s">
        <v>235</v>
      </c>
      <c r="E18" s="48" t="s">
        <v>231</v>
      </c>
      <c r="G18" s="48" t="s">
        <v>236</v>
      </c>
      <c r="I18" s="236">
        <v>18</v>
      </c>
      <c r="K18" s="50">
        <v>224016000000</v>
      </c>
      <c r="L18" s="50"/>
      <c r="M18" s="236">
        <v>0</v>
      </c>
      <c r="N18" s="50"/>
      <c r="O18" s="236">
        <v>0</v>
      </c>
      <c r="P18" s="50"/>
      <c r="Q18" s="50">
        <v>224016000000</v>
      </c>
      <c r="S18" s="81">
        <v>7.7511897960683375E-3</v>
      </c>
      <c r="U18" s="48"/>
      <c r="W18" s="48"/>
      <c r="Y18" s="81"/>
      <c r="Z18" s="48"/>
      <c r="AA18" s="48"/>
    </row>
    <row r="19" spans="1:27" s="47" customFormat="1" ht="20.25" customHeight="1" x14ac:dyDescent="0.45">
      <c r="A19" s="140" t="s">
        <v>242</v>
      </c>
      <c r="C19" s="48" t="s">
        <v>244</v>
      </c>
      <c r="E19" s="48" t="s">
        <v>39</v>
      </c>
      <c r="G19" s="48" t="s">
        <v>88</v>
      </c>
      <c r="I19" s="236">
        <v>0</v>
      </c>
      <c r="K19" s="50">
        <v>371506</v>
      </c>
      <c r="L19" s="50"/>
      <c r="M19" s="236">
        <v>113645000000</v>
      </c>
      <c r="N19" s="50"/>
      <c r="O19" s="50">
        <v>113644580000</v>
      </c>
      <c r="P19" s="50"/>
      <c r="Q19" s="50">
        <v>791506</v>
      </c>
      <c r="S19" s="81">
        <v>2.7386942141306268E-8</v>
      </c>
      <c r="U19" s="48"/>
      <c r="W19" s="48"/>
      <c r="Y19" s="81"/>
      <c r="Z19" s="48"/>
      <c r="AA19" s="48"/>
    </row>
    <row r="20" spans="1:27" s="47" customFormat="1" ht="20.25" customHeight="1" x14ac:dyDescent="0.45">
      <c r="A20" s="140" t="s">
        <v>246</v>
      </c>
      <c r="C20" s="48" t="s">
        <v>247</v>
      </c>
      <c r="E20" s="48" t="s">
        <v>39</v>
      </c>
      <c r="G20" s="48" t="s">
        <v>248</v>
      </c>
      <c r="I20" s="236">
        <v>0</v>
      </c>
      <c r="K20" s="50">
        <v>534347</v>
      </c>
      <c r="L20" s="50"/>
      <c r="M20" s="236">
        <v>4356</v>
      </c>
      <c r="N20" s="50"/>
      <c r="O20" s="236">
        <v>0</v>
      </c>
      <c r="P20" s="50"/>
      <c r="Q20" s="50">
        <v>538703</v>
      </c>
      <c r="S20" s="81">
        <v>1.8639691793047826E-8</v>
      </c>
      <c r="U20" s="48"/>
      <c r="W20" s="48"/>
      <c r="Y20" s="81"/>
      <c r="Z20" s="48"/>
      <c r="AA20" s="48"/>
    </row>
    <row r="21" spans="1:27" s="47" customFormat="1" ht="20.25" customHeight="1" x14ac:dyDescent="0.45">
      <c r="A21" s="140" t="s">
        <v>251</v>
      </c>
      <c r="C21" s="48" t="s">
        <v>252</v>
      </c>
      <c r="E21" s="48" t="s">
        <v>39</v>
      </c>
      <c r="G21" s="48" t="s">
        <v>253</v>
      </c>
      <c r="I21" s="236">
        <v>0</v>
      </c>
      <c r="K21" s="50">
        <v>248</v>
      </c>
      <c r="L21" s="50"/>
      <c r="M21" s="236">
        <v>0</v>
      </c>
      <c r="N21" s="50"/>
      <c r="O21" s="236">
        <v>0</v>
      </c>
      <c r="P21" s="50"/>
      <c r="Q21" s="50">
        <v>248</v>
      </c>
      <c r="S21" s="81">
        <v>8.5810614841125082E-12</v>
      </c>
      <c r="U21" s="48"/>
      <c r="W21" s="48"/>
      <c r="Y21" s="81"/>
      <c r="Z21" s="48"/>
      <c r="AA21" s="48"/>
    </row>
    <row r="22" spans="1:27" s="47" customFormat="1" ht="20.25" customHeight="1" x14ac:dyDescent="0.45">
      <c r="A22" s="140" t="s">
        <v>251</v>
      </c>
      <c r="C22" s="48" t="s">
        <v>254</v>
      </c>
      <c r="E22" s="48" t="s">
        <v>39</v>
      </c>
      <c r="G22" s="48" t="s">
        <v>253</v>
      </c>
      <c r="I22" s="236">
        <v>0</v>
      </c>
      <c r="K22" s="50">
        <v>1204140</v>
      </c>
      <c r="L22" s="50"/>
      <c r="M22" s="236">
        <v>504870005151</v>
      </c>
      <c r="N22" s="50"/>
      <c r="O22" s="50">
        <v>504870250000</v>
      </c>
      <c r="P22" s="50"/>
      <c r="Q22" s="50">
        <v>959291</v>
      </c>
      <c r="S22" s="81">
        <v>3.3192480049015207E-8</v>
      </c>
      <c r="U22" s="48"/>
      <c r="W22" s="48"/>
      <c r="Y22" s="81"/>
      <c r="Z22" s="48"/>
      <c r="AA22" s="48"/>
    </row>
    <row r="23" spans="1:27" s="47" customFormat="1" ht="20.25" customHeight="1" x14ac:dyDescent="0.45">
      <c r="A23" s="140" t="s">
        <v>281</v>
      </c>
      <c r="C23" s="48" t="s">
        <v>282</v>
      </c>
      <c r="E23" s="48" t="s">
        <v>39</v>
      </c>
      <c r="G23" s="48" t="s">
        <v>283</v>
      </c>
      <c r="I23" s="236">
        <v>0</v>
      </c>
      <c r="K23" s="50">
        <v>653384</v>
      </c>
      <c r="L23" s="50"/>
      <c r="M23" s="236">
        <v>4268</v>
      </c>
      <c r="N23" s="50"/>
      <c r="O23" s="50">
        <v>0</v>
      </c>
      <c r="P23" s="50"/>
      <c r="Q23" s="50">
        <v>657652</v>
      </c>
      <c r="S23" s="81">
        <v>2.275545260947403E-8</v>
      </c>
      <c r="U23" s="48"/>
      <c r="W23" s="48"/>
      <c r="Y23" s="81"/>
      <c r="Z23" s="48"/>
      <c r="AA23" s="48"/>
    </row>
    <row r="24" spans="1:27" s="47" customFormat="1" ht="20.25" customHeight="1" x14ac:dyDescent="0.45">
      <c r="A24" s="140" t="s">
        <v>324</v>
      </c>
      <c r="C24" s="48" t="s">
        <v>325</v>
      </c>
      <c r="E24" s="48" t="s">
        <v>39</v>
      </c>
      <c r="G24" s="48" t="s">
        <v>326</v>
      </c>
      <c r="I24" s="236">
        <v>0</v>
      </c>
      <c r="K24" s="50">
        <v>1148110</v>
      </c>
      <c r="L24" s="50"/>
      <c r="M24" s="236">
        <v>1018620826084</v>
      </c>
      <c r="N24" s="50"/>
      <c r="O24" s="236">
        <v>1018621010000</v>
      </c>
      <c r="P24" s="50"/>
      <c r="Q24" s="50">
        <v>964194</v>
      </c>
      <c r="S24" s="81">
        <v>3.3362129018598292E-8</v>
      </c>
      <c r="U24" s="48"/>
      <c r="W24" s="48"/>
      <c r="Y24" s="81"/>
      <c r="Z24" s="48"/>
      <c r="AA24" s="48"/>
    </row>
    <row r="25" spans="1:27" s="47" customFormat="1" ht="20.25" customHeight="1" x14ac:dyDescent="0.45">
      <c r="A25" s="140" t="s">
        <v>324</v>
      </c>
      <c r="C25" s="48" t="s">
        <v>330</v>
      </c>
      <c r="E25" s="48" t="s">
        <v>231</v>
      </c>
      <c r="G25" s="48" t="s">
        <v>331</v>
      </c>
      <c r="I25" s="236">
        <v>18</v>
      </c>
      <c r="K25" s="50">
        <v>1000000000000</v>
      </c>
      <c r="L25" s="50"/>
      <c r="M25" s="236">
        <v>0</v>
      </c>
      <c r="N25" s="50"/>
      <c r="O25" s="50">
        <v>1000000000000</v>
      </c>
      <c r="P25" s="50"/>
      <c r="Q25" s="50">
        <v>0</v>
      </c>
      <c r="S25" s="81">
        <v>0</v>
      </c>
      <c r="U25" s="48"/>
      <c r="W25" s="48"/>
      <c r="Y25" s="81"/>
      <c r="Z25" s="48"/>
      <c r="AA25" s="48"/>
    </row>
    <row r="26" spans="1:27" s="47" customFormat="1" ht="20.25" customHeight="1" x14ac:dyDescent="0.45">
      <c r="A26" s="140" t="s">
        <v>351</v>
      </c>
      <c r="C26" s="48" t="s">
        <v>370</v>
      </c>
      <c r="E26" s="48" t="s">
        <v>39</v>
      </c>
      <c r="G26" s="48" t="s">
        <v>353</v>
      </c>
      <c r="I26" s="236">
        <v>0</v>
      </c>
      <c r="K26" s="50">
        <v>947093</v>
      </c>
      <c r="L26" s="50"/>
      <c r="M26" s="236">
        <v>7019</v>
      </c>
      <c r="N26" s="50"/>
      <c r="O26" s="236">
        <v>0</v>
      </c>
      <c r="P26" s="50"/>
      <c r="Q26" s="50">
        <v>954112</v>
      </c>
      <c r="S26" s="81">
        <v>3.3013281188425622E-8</v>
      </c>
      <c r="U26" s="48"/>
      <c r="W26" s="48"/>
      <c r="Y26" s="81"/>
      <c r="Z26" s="48"/>
      <c r="AA26" s="48"/>
    </row>
    <row r="27" spans="1:27" s="47" customFormat="1" ht="20.25" customHeight="1" x14ac:dyDescent="0.45">
      <c r="A27" s="140" t="s">
        <v>257</v>
      </c>
      <c r="C27" s="48" t="s">
        <v>356</v>
      </c>
      <c r="E27" s="48" t="s">
        <v>231</v>
      </c>
      <c r="G27" s="48" t="s">
        <v>197</v>
      </c>
      <c r="I27" s="236">
        <v>18</v>
      </c>
      <c r="K27" s="50">
        <v>1075332000000</v>
      </c>
      <c r="L27" s="50"/>
      <c r="M27" s="236">
        <v>0</v>
      </c>
      <c r="N27" s="50"/>
      <c r="O27" s="50">
        <v>1075332000000</v>
      </c>
      <c r="P27" s="50"/>
      <c r="Q27" s="50">
        <v>0</v>
      </c>
      <c r="S27" s="81">
        <v>0</v>
      </c>
      <c r="U27" s="48"/>
      <c r="W27" s="48"/>
      <c r="Y27" s="81"/>
      <c r="Z27" s="48"/>
      <c r="AA27" s="48"/>
    </row>
    <row r="28" spans="1:27" s="47" customFormat="1" ht="20.25" customHeight="1" x14ac:dyDescent="0.45">
      <c r="A28" s="140" t="s">
        <v>257</v>
      </c>
      <c r="C28" s="48" t="s">
        <v>379</v>
      </c>
      <c r="E28" s="48" t="s">
        <v>231</v>
      </c>
      <c r="G28" s="48" t="s">
        <v>380</v>
      </c>
      <c r="I28" s="236">
        <v>18</v>
      </c>
      <c r="K28" s="50">
        <v>606922000000</v>
      </c>
      <c r="L28" s="50"/>
      <c r="M28" s="236">
        <v>0</v>
      </c>
      <c r="N28" s="50"/>
      <c r="O28" s="50">
        <v>606922000000</v>
      </c>
      <c r="P28" s="50"/>
      <c r="Q28" s="50">
        <v>0</v>
      </c>
      <c r="S28" s="81">
        <v>0</v>
      </c>
      <c r="U28" s="48"/>
      <c r="W28" s="48"/>
      <c r="Y28" s="81"/>
      <c r="Z28" s="48"/>
      <c r="AA28" s="48"/>
    </row>
    <row r="29" spans="1:27" s="47" customFormat="1" ht="20.25" customHeight="1" x14ac:dyDescent="0.45">
      <c r="A29" s="140" t="s">
        <v>257</v>
      </c>
      <c r="C29" s="48" t="s">
        <v>381</v>
      </c>
      <c r="E29" s="48" t="s">
        <v>231</v>
      </c>
      <c r="G29" s="48" t="s">
        <v>382</v>
      </c>
      <c r="I29" s="236">
        <v>18</v>
      </c>
      <c r="K29" s="50">
        <v>44730000000</v>
      </c>
      <c r="L29" s="50"/>
      <c r="M29" s="236">
        <v>0</v>
      </c>
      <c r="N29" s="50"/>
      <c r="O29" s="50">
        <v>44730000000</v>
      </c>
      <c r="P29" s="50"/>
      <c r="Q29" s="50">
        <v>0</v>
      </c>
      <c r="S29" s="81">
        <v>0</v>
      </c>
      <c r="U29" s="48"/>
      <c r="W29" s="48"/>
      <c r="Y29" s="81"/>
      <c r="Z29" s="48"/>
      <c r="AA29" s="48"/>
    </row>
    <row r="30" spans="1:27" s="47" customFormat="1" ht="20.25" customHeight="1" x14ac:dyDescent="0.45">
      <c r="A30" s="140" t="s">
        <v>393</v>
      </c>
      <c r="C30" s="48" t="s">
        <v>394</v>
      </c>
      <c r="E30" s="48" t="s">
        <v>39</v>
      </c>
      <c r="G30" s="48" t="s">
        <v>388</v>
      </c>
      <c r="I30" s="236">
        <v>0</v>
      </c>
      <c r="K30" s="50">
        <v>4898225</v>
      </c>
      <c r="L30" s="50"/>
      <c r="M30" s="236">
        <v>11548897321990</v>
      </c>
      <c r="N30" s="50"/>
      <c r="O30" s="236">
        <v>11548878668587</v>
      </c>
      <c r="P30" s="50"/>
      <c r="Q30" s="50">
        <v>23551628</v>
      </c>
      <c r="S30" s="81">
        <v>8.1491116096349072E-7</v>
      </c>
      <c r="U30" s="48"/>
      <c r="W30" s="48"/>
      <c r="Y30" s="81"/>
      <c r="Z30" s="48"/>
      <c r="AA30" s="48"/>
    </row>
    <row r="31" spans="1:27" s="47" customFormat="1" ht="20.25" customHeight="1" x14ac:dyDescent="0.45">
      <c r="A31" s="140" t="s">
        <v>229</v>
      </c>
      <c r="C31" s="48" t="s">
        <v>387</v>
      </c>
      <c r="E31" s="48" t="s">
        <v>231</v>
      </c>
      <c r="G31" s="48" t="s">
        <v>388</v>
      </c>
      <c r="I31" s="236">
        <v>18</v>
      </c>
      <c r="K31" s="50">
        <v>2000000000000</v>
      </c>
      <c r="L31" s="50"/>
      <c r="M31" s="236">
        <v>0</v>
      </c>
      <c r="N31" s="50"/>
      <c r="O31" s="236">
        <v>0</v>
      </c>
      <c r="P31" s="50"/>
      <c r="Q31" s="50">
        <v>2000000000000</v>
      </c>
      <c r="S31" s="81">
        <v>6.9202108742842813E-2</v>
      </c>
      <c r="U31" s="48"/>
      <c r="W31" s="48"/>
      <c r="Y31" s="81"/>
      <c r="Z31" s="48"/>
      <c r="AA31" s="48"/>
    </row>
    <row r="32" spans="1:27" s="47" customFormat="1" ht="20.25" customHeight="1" x14ac:dyDescent="0.45">
      <c r="A32" s="140" t="s">
        <v>229</v>
      </c>
      <c r="C32" s="48" t="s">
        <v>415</v>
      </c>
      <c r="E32" s="48" t="s">
        <v>218</v>
      </c>
      <c r="G32" s="48" t="s">
        <v>388</v>
      </c>
      <c r="I32" s="236">
        <v>0</v>
      </c>
      <c r="K32" s="50">
        <v>1483530</v>
      </c>
      <c r="L32" s="50"/>
      <c r="M32" s="236">
        <v>2447470000</v>
      </c>
      <c r="N32" s="50"/>
      <c r="O32" s="236">
        <v>2448560000</v>
      </c>
      <c r="P32" s="50"/>
      <c r="Q32" s="50">
        <v>393530</v>
      </c>
      <c r="S32" s="81">
        <v>1.3616552926785465E-8</v>
      </c>
      <c r="U32" s="48"/>
      <c r="W32" s="48"/>
      <c r="Y32" s="81"/>
      <c r="Z32" s="48"/>
      <c r="AA32" s="48"/>
    </row>
    <row r="33" spans="1:27" s="47" customFormat="1" ht="21" customHeight="1" x14ac:dyDescent="0.55000000000000004">
      <c r="A33" s="139" t="s">
        <v>127</v>
      </c>
      <c r="C33" s="48"/>
      <c r="E33" s="48"/>
      <c r="G33" s="48"/>
      <c r="H33" s="47">
        <f>SUM(H1:H31)</f>
        <v>0</v>
      </c>
      <c r="I33" s="236"/>
      <c r="J33" s="47">
        <f>SUM(J1:J31)</f>
        <v>0</v>
      </c>
      <c r="K33" s="50">
        <f>SUM(K8:K32)</f>
        <v>5163219019814</v>
      </c>
      <c r="L33" s="50"/>
      <c r="M33" s="236">
        <f t="shared" ref="M33:R33" si="0">SUM(M8:M32)</f>
        <v>26931530557342</v>
      </c>
      <c r="N33" s="50">
        <f t="shared" si="0"/>
        <v>0</v>
      </c>
      <c r="O33" s="236">
        <f>SUM(O8:O32)</f>
        <v>29668831747761</v>
      </c>
      <c r="P33" s="50">
        <f t="shared" si="0"/>
        <v>0</v>
      </c>
      <c r="Q33" s="50">
        <f t="shared" si="0"/>
        <v>2425917829395</v>
      </c>
      <c r="R33" s="47">
        <f t="shared" si="0"/>
        <v>0</v>
      </c>
      <c r="S33" s="81">
        <v>8.3939314715496996E-2</v>
      </c>
      <c r="U33" s="48"/>
      <c r="W33" s="48"/>
      <c r="Y33" s="81"/>
      <c r="Z33" s="48"/>
      <c r="AA33" s="48"/>
    </row>
    <row r="34" spans="1:27" ht="21" x14ac:dyDescent="0.45">
      <c r="A34" s="268" t="s">
        <v>136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</row>
    <row r="35" spans="1:27" ht="21" x14ac:dyDescent="0.45">
      <c r="A35" s="268" t="s">
        <v>0</v>
      </c>
      <c r="B35" s="268"/>
      <c r="C35" s="268"/>
      <c r="D35" s="268"/>
      <c r="E35" s="268"/>
      <c r="F35" s="268"/>
      <c r="G35" s="268"/>
      <c r="H35" s="268"/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</row>
    <row r="36" spans="1:27" ht="21" x14ac:dyDescent="0.45">
      <c r="A36" s="268" t="s">
        <v>390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8"/>
    </row>
    <row r="37" spans="1:27" s="47" customFormat="1" ht="22.5" x14ac:dyDescent="0.55000000000000004">
      <c r="A37" s="139"/>
      <c r="C37" s="48"/>
      <c r="E37" s="48"/>
      <c r="G37" s="48"/>
      <c r="I37" s="40"/>
      <c r="K37" s="50"/>
      <c r="L37" s="50"/>
      <c r="M37" s="40"/>
      <c r="N37" s="50"/>
      <c r="O37" s="50"/>
      <c r="P37" s="50"/>
      <c r="Q37" s="40"/>
      <c r="S37" s="81"/>
      <c r="U37" s="48"/>
      <c r="W37" s="48"/>
      <c r="Y37" s="81"/>
      <c r="Z37" s="48"/>
      <c r="AA37" s="48"/>
    </row>
    <row r="38" spans="1:27" s="47" customFormat="1" ht="21" x14ac:dyDescent="0.55000000000000004">
      <c r="A38" s="139" t="s">
        <v>267</v>
      </c>
      <c r="C38" s="50"/>
      <c r="D38" s="50"/>
      <c r="E38" s="50"/>
      <c r="F38" s="50">
        <f t="shared" ref="F38" si="1">F33</f>
        <v>0</v>
      </c>
      <c r="G38" s="50"/>
      <c r="H38" s="50">
        <f t="shared" ref="H38:S38" si="2">H33</f>
        <v>0</v>
      </c>
      <c r="I38" s="50">
        <f>I33</f>
        <v>0</v>
      </c>
      <c r="J38" s="50">
        <f t="shared" si="2"/>
        <v>0</v>
      </c>
      <c r="K38" s="168">
        <f t="shared" si="2"/>
        <v>5163219019814</v>
      </c>
      <c r="L38" s="168">
        <f t="shared" si="2"/>
        <v>0</v>
      </c>
      <c r="M38" s="168">
        <f t="shared" si="2"/>
        <v>26931530557342</v>
      </c>
      <c r="N38" s="168">
        <f t="shared" si="2"/>
        <v>0</v>
      </c>
      <c r="O38" s="168">
        <f t="shared" si="2"/>
        <v>29668831747761</v>
      </c>
      <c r="P38" s="168">
        <f t="shared" si="2"/>
        <v>0</v>
      </c>
      <c r="Q38" s="168">
        <f t="shared" si="2"/>
        <v>2425917829395</v>
      </c>
      <c r="R38" s="168">
        <f t="shared" si="2"/>
        <v>0</v>
      </c>
      <c r="S38" s="176">
        <v>8.3939314715496996E-2</v>
      </c>
      <c r="U38" s="48"/>
      <c r="W38" s="48"/>
      <c r="Y38" s="81"/>
      <c r="Z38" s="48"/>
      <c r="AA38" s="48"/>
    </row>
    <row r="39" spans="1:27" s="47" customFormat="1" ht="18" customHeight="1" x14ac:dyDescent="0.45">
      <c r="A39" s="140" t="s">
        <v>206</v>
      </c>
      <c r="C39" s="48" t="s">
        <v>396</v>
      </c>
      <c r="E39" s="48" t="s">
        <v>231</v>
      </c>
      <c r="G39" s="48" t="s">
        <v>397</v>
      </c>
      <c r="I39" s="236">
        <v>18</v>
      </c>
      <c r="K39" s="50">
        <v>211000000000</v>
      </c>
      <c r="L39" s="50"/>
      <c r="M39" s="236">
        <v>0</v>
      </c>
      <c r="N39" s="50"/>
      <c r="O39" s="50">
        <v>211000000000</v>
      </c>
      <c r="P39" s="50"/>
      <c r="Q39" s="236">
        <v>0</v>
      </c>
      <c r="S39" s="81">
        <v>0</v>
      </c>
      <c r="U39" s="48"/>
      <c r="W39" s="48"/>
      <c r="Y39" s="81"/>
      <c r="Z39" s="48"/>
      <c r="AA39" s="48"/>
    </row>
    <row r="40" spans="1:27" s="47" customFormat="1" ht="18" customHeight="1" x14ac:dyDescent="0.45">
      <c r="A40" s="140" t="s">
        <v>206</v>
      </c>
      <c r="C40" s="48" t="s">
        <v>398</v>
      </c>
      <c r="E40" s="48" t="s">
        <v>231</v>
      </c>
      <c r="G40" s="48" t="s">
        <v>399</v>
      </c>
      <c r="I40" s="236">
        <v>18</v>
      </c>
      <c r="K40" s="50">
        <v>1123213000000</v>
      </c>
      <c r="L40" s="50"/>
      <c r="M40" s="236">
        <v>0</v>
      </c>
      <c r="N40" s="50"/>
      <c r="O40" s="50">
        <v>1123213000000</v>
      </c>
      <c r="P40" s="50"/>
      <c r="Q40" s="236">
        <v>0</v>
      </c>
      <c r="S40" s="81">
        <v>0</v>
      </c>
      <c r="U40" s="48"/>
      <c r="W40" s="48"/>
      <c r="Y40" s="81"/>
      <c r="Z40" s="48"/>
      <c r="AA40" s="48"/>
    </row>
    <row r="41" spans="1:27" s="47" customFormat="1" ht="18" customHeight="1" x14ac:dyDescent="0.45">
      <c r="A41" s="140" t="s">
        <v>257</v>
      </c>
      <c r="C41" s="48" t="s">
        <v>403</v>
      </c>
      <c r="E41" s="48" t="s">
        <v>231</v>
      </c>
      <c r="G41" s="48" t="s">
        <v>404</v>
      </c>
      <c r="I41" s="236">
        <v>18</v>
      </c>
      <c r="K41" s="50">
        <v>218670000000</v>
      </c>
      <c r="L41" s="50"/>
      <c r="M41" s="236">
        <v>0</v>
      </c>
      <c r="N41" s="50"/>
      <c r="O41" s="50">
        <v>218670000000</v>
      </c>
      <c r="P41" s="50"/>
      <c r="Q41" s="236">
        <v>0</v>
      </c>
      <c r="S41" s="81">
        <v>0</v>
      </c>
      <c r="U41" s="48"/>
      <c r="W41" s="48"/>
      <c r="Y41" s="81"/>
      <c r="Z41" s="48"/>
      <c r="AA41" s="48"/>
    </row>
    <row r="42" spans="1:27" s="47" customFormat="1" ht="18" customHeight="1" x14ac:dyDescent="0.45">
      <c r="A42" s="140" t="s">
        <v>257</v>
      </c>
      <c r="C42" s="48" t="s">
        <v>405</v>
      </c>
      <c r="E42" s="48" t="s">
        <v>231</v>
      </c>
      <c r="G42" s="48" t="s">
        <v>406</v>
      </c>
      <c r="I42" s="236">
        <v>18</v>
      </c>
      <c r="K42" s="50">
        <v>8906000000</v>
      </c>
      <c r="L42" s="50"/>
      <c r="M42" s="236">
        <v>0</v>
      </c>
      <c r="N42" s="50"/>
      <c r="O42" s="50">
        <v>8906000000</v>
      </c>
      <c r="P42" s="50"/>
      <c r="Q42" s="236">
        <v>0</v>
      </c>
      <c r="S42" s="81">
        <v>0</v>
      </c>
      <c r="U42" s="48"/>
      <c r="W42" s="48"/>
      <c r="Y42" s="81"/>
      <c r="Z42" s="48"/>
      <c r="AA42" s="48"/>
    </row>
    <row r="43" spans="1:27" s="47" customFormat="1" ht="18" customHeight="1" x14ac:dyDescent="0.45">
      <c r="A43" s="140" t="s">
        <v>229</v>
      </c>
      <c r="C43" s="48" t="s">
        <v>407</v>
      </c>
      <c r="E43" s="48" t="s">
        <v>231</v>
      </c>
      <c r="G43" s="48" t="s">
        <v>408</v>
      </c>
      <c r="I43" s="236">
        <v>20</v>
      </c>
      <c r="K43" s="50">
        <v>2000000000000</v>
      </c>
      <c r="L43" s="50"/>
      <c r="M43" s="236">
        <v>0</v>
      </c>
      <c r="N43" s="50"/>
      <c r="O43" s="50">
        <v>2000000000000</v>
      </c>
      <c r="P43" s="50"/>
      <c r="Q43" s="236">
        <v>0</v>
      </c>
      <c r="S43" s="81">
        <v>0</v>
      </c>
      <c r="U43" s="48"/>
      <c r="W43" s="48"/>
      <c r="Y43" s="81"/>
      <c r="Z43" s="48"/>
      <c r="AA43" s="48"/>
    </row>
    <row r="44" spans="1:27" s="47" customFormat="1" ht="18" customHeight="1" x14ac:dyDescent="0.45">
      <c r="A44" s="140" t="s">
        <v>257</v>
      </c>
      <c r="C44" s="48" t="s">
        <v>416</v>
      </c>
      <c r="E44" s="48" t="s">
        <v>231</v>
      </c>
      <c r="G44" s="48" t="s">
        <v>417</v>
      </c>
      <c r="I44" s="236">
        <v>18</v>
      </c>
      <c r="K44" s="50">
        <v>315000000000</v>
      </c>
      <c r="L44" s="50"/>
      <c r="M44" s="236">
        <v>0</v>
      </c>
      <c r="N44" s="50"/>
      <c r="O44" s="50">
        <v>97891000000</v>
      </c>
      <c r="P44" s="50"/>
      <c r="Q44" s="236">
        <v>217109000000</v>
      </c>
      <c r="S44" s="81">
        <v>7.5122003135249301E-3</v>
      </c>
      <c r="U44" s="48"/>
      <c r="W44" s="48"/>
      <c r="Y44" s="81"/>
      <c r="Z44" s="48"/>
      <c r="AA44" s="48"/>
    </row>
    <row r="45" spans="1:27" s="47" customFormat="1" ht="18" customHeight="1" x14ac:dyDescent="0.45">
      <c r="A45" s="140" t="s">
        <v>229</v>
      </c>
      <c r="C45" s="48" t="s">
        <v>418</v>
      </c>
      <c r="E45" s="48" t="s">
        <v>231</v>
      </c>
      <c r="G45" s="48" t="s">
        <v>419</v>
      </c>
      <c r="I45" s="236">
        <v>20</v>
      </c>
      <c r="K45" s="50">
        <v>744440000000</v>
      </c>
      <c r="L45" s="50"/>
      <c r="M45" s="236">
        <v>0</v>
      </c>
      <c r="N45" s="50"/>
      <c r="O45" s="50">
        <v>744440000000</v>
      </c>
      <c r="P45" s="50"/>
      <c r="Q45" s="50">
        <v>0</v>
      </c>
      <c r="S45" s="81">
        <v>0</v>
      </c>
      <c r="U45" s="48"/>
      <c r="W45" s="48"/>
      <c r="Y45" s="81"/>
      <c r="Z45" s="48"/>
      <c r="AA45" s="48"/>
    </row>
    <row r="46" spans="1:27" s="47" customFormat="1" ht="18" customHeight="1" x14ac:dyDescent="0.45">
      <c r="A46" s="140" t="s">
        <v>223</v>
      </c>
      <c r="C46" s="48" t="s">
        <v>420</v>
      </c>
      <c r="E46" s="48" t="s">
        <v>231</v>
      </c>
      <c r="G46" s="48" t="s">
        <v>419</v>
      </c>
      <c r="I46" s="236">
        <v>18</v>
      </c>
      <c r="K46" s="50">
        <v>1000000000000</v>
      </c>
      <c r="L46" s="50"/>
      <c r="M46" s="236">
        <v>0</v>
      </c>
      <c r="N46" s="50"/>
      <c r="O46" s="50">
        <v>1000000000000</v>
      </c>
      <c r="P46" s="50"/>
      <c r="Q46" s="50">
        <v>0</v>
      </c>
      <c r="S46" s="81">
        <v>0</v>
      </c>
      <c r="U46" s="48"/>
      <c r="W46" s="48"/>
      <c r="Y46" s="81"/>
      <c r="Z46" s="48"/>
      <c r="AA46" s="48"/>
    </row>
    <row r="47" spans="1:27" s="47" customFormat="1" ht="18" customHeight="1" x14ac:dyDescent="0.45">
      <c r="A47" s="140" t="s">
        <v>229</v>
      </c>
      <c r="C47" s="48" t="s">
        <v>421</v>
      </c>
      <c r="E47" s="48" t="s">
        <v>231</v>
      </c>
      <c r="G47" s="48" t="s">
        <v>422</v>
      </c>
      <c r="I47" s="236">
        <v>20</v>
      </c>
      <c r="K47" s="50">
        <v>320000000000</v>
      </c>
      <c r="L47" s="50"/>
      <c r="M47" s="236">
        <v>0</v>
      </c>
      <c r="N47" s="50"/>
      <c r="O47" s="50">
        <v>320000000000</v>
      </c>
      <c r="P47" s="50"/>
      <c r="Q47" s="50">
        <v>0</v>
      </c>
      <c r="S47" s="81">
        <v>0</v>
      </c>
      <c r="U47" s="48"/>
      <c r="W47" s="48"/>
      <c r="Y47" s="81"/>
      <c r="Z47" s="48"/>
      <c r="AA47" s="48"/>
    </row>
    <row r="48" spans="1:27" s="47" customFormat="1" ht="18" customHeight="1" x14ac:dyDescent="0.45">
      <c r="A48" s="140" t="s">
        <v>229</v>
      </c>
      <c r="C48" s="48" t="s">
        <v>423</v>
      </c>
      <c r="E48" s="48" t="s">
        <v>231</v>
      </c>
      <c r="G48" s="48" t="s">
        <v>424</v>
      </c>
      <c r="I48" s="236">
        <v>20</v>
      </c>
      <c r="K48" s="50">
        <v>5300000000</v>
      </c>
      <c r="L48" s="50"/>
      <c r="M48" s="236">
        <v>0</v>
      </c>
      <c r="N48" s="50"/>
      <c r="O48" s="50">
        <v>5300000000</v>
      </c>
      <c r="P48" s="50"/>
      <c r="Q48" s="50">
        <v>0</v>
      </c>
      <c r="S48" s="81">
        <v>0</v>
      </c>
      <c r="U48" s="48"/>
      <c r="W48" s="48"/>
      <c r="Y48" s="81"/>
      <c r="Z48" s="48"/>
      <c r="AA48" s="48"/>
    </row>
    <row r="49" spans="1:27" s="47" customFormat="1" ht="18" customHeight="1" x14ac:dyDescent="0.45">
      <c r="A49" s="140" t="s">
        <v>229</v>
      </c>
      <c r="C49" s="48" t="s">
        <v>425</v>
      </c>
      <c r="E49" s="48" t="s">
        <v>231</v>
      </c>
      <c r="G49" s="48" t="s">
        <v>426</v>
      </c>
      <c r="I49" s="236">
        <v>20</v>
      </c>
      <c r="K49" s="50">
        <v>664000000000</v>
      </c>
      <c r="L49" s="50"/>
      <c r="M49" s="236">
        <v>0</v>
      </c>
      <c r="N49" s="50"/>
      <c r="O49" s="50">
        <v>0</v>
      </c>
      <c r="P49" s="50"/>
      <c r="Q49" s="50">
        <v>664000000000</v>
      </c>
      <c r="S49" s="81">
        <v>2.2975100102623814E-2</v>
      </c>
      <c r="U49" s="48"/>
      <c r="W49" s="48"/>
      <c r="Y49" s="81"/>
      <c r="Z49" s="48"/>
      <c r="AA49" s="48"/>
    </row>
    <row r="50" spans="1:27" s="47" customFormat="1" ht="18" customHeight="1" x14ac:dyDescent="0.45">
      <c r="A50" s="140" t="s">
        <v>229</v>
      </c>
      <c r="C50" s="48" t="s">
        <v>427</v>
      </c>
      <c r="E50" s="48" t="s">
        <v>231</v>
      </c>
      <c r="G50" s="48" t="s">
        <v>428</v>
      </c>
      <c r="I50" s="236">
        <v>20</v>
      </c>
      <c r="K50" s="50">
        <v>83850000000</v>
      </c>
      <c r="L50" s="50"/>
      <c r="M50" s="236">
        <v>0</v>
      </c>
      <c r="N50" s="50"/>
      <c r="O50" s="50">
        <v>0</v>
      </c>
      <c r="P50" s="50"/>
      <c r="Q50" s="50">
        <v>83850000000</v>
      </c>
      <c r="S50" s="81">
        <v>2.9012984090436848E-3</v>
      </c>
      <c r="U50" s="48"/>
      <c r="W50" s="48"/>
      <c r="Y50" s="81"/>
      <c r="Z50" s="48"/>
      <c r="AA50" s="48"/>
    </row>
    <row r="51" spans="1:27" s="47" customFormat="1" ht="18" customHeight="1" x14ac:dyDescent="0.45">
      <c r="A51" s="140" t="s">
        <v>429</v>
      </c>
      <c r="C51" s="48" t="s">
        <v>430</v>
      </c>
      <c r="E51" s="48" t="s">
        <v>231</v>
      </c>
      <c r="G51" s="48" t="s">
        <v>431</v>
      </c>
      <c r="I51" s="236">
        <v>20</v>
      </c>
      <c r="K51" s="50">
        <v>169080000000</v>
      </c>
      <c r="L51" s="50"/>
      <c r="M51" s="236">
        <v>0</v>
      </c>
      <c r="N51" s="50"/>
      <c r="O51" s="50">
        <v>0</v>
      </c>
      <c r="P51" s="50"/>
      <c r="Q51" s="50">
        <v>169080000000</v>
      </c>
      <c r="S51" s="81">
        <v>5.8503462731199314E-3</v>
      </c>
      <c r="U51" s="48"/>
      <c r="W51" s="48"/>
      <c r="Y51" s="81"/>
      <c r="Z51" s="48"/>
      <c r="AA51" s="48"/>
    </row>
    <row r="52" spans="1:27" s="47" customFormat="1" ht="18" customHeight="1" x14ac:dyDescent="0.45">
      <c r="A52" s="140" t="s">
        <v>429</v>
      </c>
      <c r="C52" s="48" t="s">
        <v>432</v>
      </c>
      <c r="E52" s="48" t="s">
        <v>231</v>
      </c>
      <c r="G52" s="48" t="s">
        <v>342</v>
      </c>
      <c r="I52" s="236">
        <v>20</v>
      </c>
      <c r="K52" s="50">
        <v>1453000000000</v>
      </c>
      <c r="L52" s="50"/>
      <c r="M52" s="236">
        <v>0</v>
      </c>
      <c r="N52" s="50"/>
      <c r="O52" s="50">
        <v>0</v>
      </c>
      <c r="P52" s="50"/>
      <c r="Q52" s="50">
        <v>1453000000000</v>
      </c>
      <c r="S52" s="81">
        <v>5.0275332001675298E-2</v>
      </c>
      <c r="U52" s="48"/>
      <c r="W52" s="48"/>
      <c r="Y52" s="81"/>
      <c r="Z52" s="48"/>
      <c r="AA52" s="48"/>
    </row>
    <row r="53" spans="1:27" s="47" customFormat="1" ht="18" customHeight="1" x14ac:dyDescent="0.45">
      <c r="A53" s="140" t="s">
        <v>442</v>
      </c>
      <c r="C53" s="48" t="s">
        <v>443</v>
      </c>
      <c r="E53" s="48" t="s">
        <v>231</v>
      </c>
      <c r="G53" s="48" t="s">
        <v>444</v>
      </c>
      <c r="I53" s="236">
        <v>19.989999999999998</v>
      </c>
      <c r="K53" s="50">
        <v>0</v>
      </c>
      <c r="L53" s="50"/>
      <c r="M53" s="236">
        <v>300000000000</v>
      </c>
      <c r="N53" s="50"/>
      <c r="O53" s="50">
        <v>0</v>
      </c>
      <c r="P53" s="50"/>
      <c r="Q53" s="50">
        <v>300000000000</v>
      </c>
      <c r="S53" s="81">
        <v>1.0380316311426422E-2</v>
      </c>
      <c r="U53" s="48"/>
      <c r="W53" s="48"/>
      <c r="Y53" s="81"/>
      <c r="Z53" s="48"/>
      <c r="AA53" s="48"/>
    </row>
    <row r="54" spans="1:27" s="47" customFormat="1" ht="18" customHeight="1" x14ac:dyDescent="0.45">
      <c r="A54" s="140" t="s">
        <v>229</v>
      </c>
      <c r="C54" s="48" t="s">
        <v>445</v>
      </c>
      <c r="E54" s="48" t="s">
        <v>39</v>
      </c>
      <c r="G54" s="48" t="s">
        <v>446</v>
      </c>
      <c r="I54" s="236">
        <v>0</v>
      </c>
      <c r="K54" s="50">
        <v>0</v>
      </c>
      <c r="L54" s="50"/>
      <c r="M54" s="236">
        <v>300000</v>
      </c>
      <c r="N54" s="50"/>
      <c r="O54" s="50">
        <v>50000</v>
      </c>
      <c r="P54" s="50"/>
      <c r="Q54" s="50">
        <v>250000</v>
      </c>
      <c r="S54" s="81">
        <v>8.6502635928553509E-9</v>
      </c>
      <c r="U54" s="48"/>
      <c r="W54" s="48"/>
      <c r="Y54" s="81"/>
      <c r="Z54" s="48"/>
      <c r="AA54" s="48"/>
    </row>
    <row r="55" spans="1:27" s="47" customFormat="1" ht="18" customHeight="1" x14ac:dyDescent="0.45">
      <c r="A55" s="140" t="s">
        <v>257</v>
      </c>
      <c r="C55" s="48" t="s">
        <v>447</v>
      </c>
      <c r="E55" s="48" t="s">
        <v>231</v>
      </c>
      <c r="G55" s="48" t="s">
        <v>448</v>
      </c>
      <c r="I55" s="236">
        <v>18</v>
      </c>
      <c r="K55" s="50">
        <v>0</v>
      </c>
      <c r="L55" s="50"/>
      <c r="M55" s="236">
        <v>134000000000</v>
      </c>
      <c r="N55" s="50"/>
      <c r="O55" s="50">
        <v>0</v>
      </c>
      <c r="P55" s="50"/>
      <c r="Q55" s="50">
        <v>134000000000</v>
      </c>
      <c r="S55" s="81">
        <v>4.6365412857704682E-3</v>
      </c>
      <c r="U55" s="48"/>
      <c r="W55" s="48"/>
      <c r="Y55" s="81"/>
      <c r="Z55" s="48"/>
      <c r="AA55" s="48"/>
    </row>
    <row r="56" spans="1:27" s="47" customFormat="1" ht="18" customHeight="1" x14ac:dyDescent="0.45">
      <c r="A56" s="140" t="s">
        <v>206</v>
      </c>
      <c r="C56" s="48" t="s">
        <v>449</v>
      </c>
      <c r="E56" s="48" t="s">
        <v>231</v>
      </c>
      <c r="G56" s="48" t="s">
        <v>450</v>
      </c>
      <c r="I56" s="236">
        <v>18</v>
      </c>
      <c r="K56" s="50">
        <v>0</v>
      </c>
      <c r="L56" s="50"/>
      <c r="M56" s="236">
        <v>2881000000000</v>
      </c>
      <c r="N56" s="50"/>
      <c r="O56" s="50">
        <v>0</v>
      </c>
      <c r="P56" s="50"/>
      <c r="Q56" s="50">
        <v>2881000000000</v>
      </c>
      <c r="S56" s="81">
        <v>9.9685637644065073E-2</v>
      </c>
      <c r="U56" s="48"/>
      <c r="W56" s="48"/>
      <c r="Y56" s="81"/>
      <c r="Z56" s="48"/>
      <c r="AA56" s="48"/>
    </row>
    <row r="57" spans="1:27" s="47" customFormat="1" ht="18" customHeight="1" x14ac:dyDescent="0.45">
      <c r="A57" s="140" t="s">
        <v>211</v>
      </c>
      <c r="C57" s="48" t="s">
        <v>451</v>
      </c>
      <c r="E57" s="48" t="s">
        <v>231</v>
      </c>
      <c r="G57" s="48" t="s">
        <v>452</v>
      </c>
      <c r="I57" s="236">
        <v>18</v>
      </c>
      <c r="K57" s="50">
        <v>0</v>
      </c>
      <c r="L57" s="50"/>
      <c r="M57" s="236">
        <v>750917000000</v>
      </c>
      <c r="N57" s="50"/>
      <c r="O57" s="50">
        <v>0</v>
      </c>
      <c r="P57" s="50"/>
      <c r="Q57" s="50">
        <v>750917000000</v>
      </c>
      <c r="S57" s="81">
        <v>2.5982519945424647E-2</v>
      </c>
      <c r="U57" s="48"/>
      <c r="W57" s="48"/>
      <c r="Y57" s="81"/>
      <c r="Z57" s="48"/>
      <c r="AA57" s="48"/>
    </row>
    <row r="58" spans="1:27" s="47" customFormat="1" ht="18" customHeight="1" x14ac:dyDescent="0.45">
      <c r="A58" s="140" t="s">
        <v>429</v>
      </c>
      <c r="C58" s="48" t="s">
        <v>453</v>
      </c>
      <c r="E58" s="48" t="s">
        <v>231</v>
      </c>
      <c r="G58" s="48" t="s">
        <v>454</v>
      </c>
      <c r="I58" s="236">
        <v>20</v>
      </c>
      <c r="K58" s="50">
        <v>0</v>
      </c>
      <c r="L58" s="50"/>
      <c r="M58" s="236">
        <v>261400000000</v>
      </c>
      <c r="N58" s="50"/>
      <c r="O58" s="50">
        <v>0</v>
      </c>
      <c r="P58" s="50"/>
      <c r="Q58" s="50">
        <v>261400000000</v>
      </c>
      <c r="S58" s="81">
        <v>9.0447156126895554E-3</v>
      </c>
      <c r="U58" s="48"/>
      <c r="W58" s="48"/>
      <c r="Y58" s="81"/>
      <c r="Z58" s="48"/>
      <c r="AA58" s="48"/>
    </row>
    <row r="59" spans="1:27" s="47" customFormat="1" ht="18" customHeight="1" x14ac:dyDescent="0.45">
      <c r="A59" s="140" t="s">
        <v>429</v>
      </c>
      <c r="C59" s="48" t="s">
        <v>455</v>
      </c>
      <c r="E59" s="48" t="s">
        <v>231</v>
      </c>
      <c r="G59" s="48" t="s">
        <v>456</v>
      </c>
      <c r="I59" s="236">
        <v>20</v>
      </c>
      <c r="K59" s="50">
        <v>0</v>
      </c>
      <c r="L59" s="50"/>
      <c r="M59" s="236">
        <v>3618000000</v>
      </c>
      <c r="N59" s="50"/>
      <c r="O59" s="50">
        <v>0</v>
      </c>
      <c r="P59" s="50"/>
      <c r="Q59" s="50">
        <v>3618000000</v>
      </c>
      <c r="S59" s="81">
        <v>1.2518661471580265E-4</v>
      </c>
      <c r="U59" s="48"/>
      <c r="W59" s="48"/>
      <c r="Y59" s="81"/>
      <c r="Z59" s="48"/>
      <c r="AA59" s="48"/>
    </row>
    <row r="60" spans="1:27" s="47" customFormat="1" ht="18" customHeight="1" x14ac:dyDescent="0.45">
      <c r="A60" s="140" t="s">
        <v>429</v>
      </c>
      <c r="C60" s="48" t="s">
        <v>457</v>
      </c>
      <c r="E60" s="48" t="s">
        <v>231</v>
      </c>
      <c r="G60" s="48" t="s">
        <v>458</v>
      </c>
      <c r="I60" s="236">
        <v>20</v>
      </c>
      <c r="K60" s="50">
        <v>0</v>
      </c>
      <c r="L60" s="50"/>
      <c r="M60" s="236">
        <v>1893900000000</v>
      </c>
      <c r="N60" s="50"/>
      <c r="O60" s="50">
        <v>0</v>
      </c>
      <c r="P60" s="50"/>
      <c r="Q60" s="50">
        <v>1893900000000</v>
      </c>
      <c r="S60" s="81">
        <v>6.5530936874034995E-2</v>
      </c>
      <c r="U60" s="48"/>
      <c r="W60" s="48"/>
      <c r="Y60" s="81"/>
      <c r="Z60" s="48"/>
      <c r="AA60" s="48"/>
    </row>
    <row r="61" spans="1:27" s="47" customFormat="1" ht="18" customHeight="1" x14ac:dyDescent="0.45">
      <c r="A61" s="140" t="s">
        <v>459</v>
      </c>
      <c r="C61" s="48" t="s">
        <v>460</v>
      </c>
      <c r="E61" s="48" t="s">
        <v>231</v>
      </c>
      <c r="G61" s="48" t="s">
        <v>461</v>
      </c>
      <c r="I61" s="236">
        <v>16</v>
      </c>
      <c r="K61" s="50">
        <v>0</v>
      </c>
      <c r="L61" s="50"/>
      <c r="M61" s="236">
        <v>370000000000</v>
      </c>
      <c r="N61" s="50"/>
      <c r="O61" s="50">
        <v>0</v>
      </c>
      <c r="P61" s="50"/>
      <c r="Q61" s="50">
        <v>370000000000</v>
      </c>
      <c r="S61" s="81">
        <v>1.280239011742592E-2</v>
      </c>
      <c r="U61" s="48"/>
      <c r="W61" s="48"/>
      <c r="Y61" s="81"/>
      <c r="Z61" s="48"/>
      <c r="AA61" s="48"/>
    </row>
    <row r="62" spans="1:27" s="47" customFormat="1" ht="18" customHeight="1" x14ac:dyDescent="0.45">
      <c r="A62" s="140" t="s">
        <v>462</v>
      </c>
      <c r="C62" s="48" t="s">
        <v>463</v>
      </c>
      <c r="E62" s="48" t="s">
        <v>231</v>
      </c>
      <c r="G62" s="48" t="s">
        <v>441</v>
      </c>
      <c r="I62" s="236">
        <v>16</v>
      </c>
      <c r="K62" s="50">
        <v>0</v>
      </c>
      <c r="L62" s="50"/>
      <c r="M62" s="236">
        <v>130000000000</v>
      </c>
      <c r="N62" s="50"/>
      <c r="O62" s="50">
        <v>0</v>
      </c>
      <c r="P62" s="50"/>
      <c r="Q62" s="50">
        <v>130000000000</v>
      </c>
      <c r="S62" s="81">
        <v>4.4981370682847825E-3</v>
      </c>
      <c r="U62" s="48"/>
      <c r="W62" s="48"/>
      <c r="Y62" s="81"/>
      <c r="Z62" s="48"/>
      <c r="AA62" s="48"/>
    </row>
    <row r="63" spans="1:27" s="47" customFormat="1" ht="21" customHeight="1" thickBot="1" x14ac:dyDescent="0.6">
      <c r="A63" s="139" t="s">
        <v>127</v>
      </c>
      <c r="C63" s="48"/>
      <c r="E63" s="48"/>
      <c r="G63" s="48"/>
      <c r="H63" s="47">
        <f>SUM(H33:H62)</f>
        <v>0</v>
      </c>
      <c r="I63" s="236"/>
      <c r="J63" s="47">
        <f>SUM(J33:J62)</f>
        <v>0</v>
      </c>
      <c r="K63" s="7">
        <f>SUM(K38:K62)</f>
        <v>13479678019814</v>
      </c>
      <c r="L63" s="44"/>
      <c r="M63" s="7">
        <f t="shared" ref="M63:S63" si="3">SUM(M38:M62)</f>
        <v>33656365857342</v>
      </c>
      <c r="N63" s="44">
        <f t="shared" si="3"/>
        <v>0</v>
      </c>
      <c r="O63" s="110">
        <f t="shared" si="3"/>
        <v>35398251797761</v>
      </c>
      <c r="P63" s="44">
        <f t="shared" si="3"/>
        <v>0</v>
      </c>
      <c r="Q63" s="7">
        <f t="shared" si="3"/>
        <v>11737792079395</v>
      </c>
      <c r="R63" s="4">
        <f t="shared" si="3"/>
        <v>0</v>
      </c>
      <c r="S63" s="111">
        <v>0.40613998193958584</v>
      </c>
      <c r="U63" s="48"/>
      <c r="W63" s="48"/>
      <c r="Y63" s="81"/>
      <c r="Z63" s="48"/>
      <c r="AA63" s="48"/>
    </row>
    <row r="64" spans="1:27" ht="21.75" thickTop="1" x14ac:dyDescent="0.55000000000000004">
      <c r="A64" s="136"/>
      <c r="C64" s="5"/>
      <c r="E64" s="5"/>
      <c r="G64" s="5"/>
      <c r="I64" s="5"/>
      <c r="K64" s="5"/>
      <c r="M64" s="5"/>
      <c r="O64" s="5"/>
      <c r="Q64" s="5"/>
      <c r="S64" s="5"/>
      <c r="U64" s="5"/>
      <c r="W64" s="5"/>
      <c r="Y64" s="3"/>
      <c r="Z64" s="5"/>
      <c r="AA64" s="5"/>
    </row>
    <row r="65" spans="1:27" s="44" customFormat="1" ht="21" x14ac:dyDescent="0.55000000000000004">
      <c r="A65" s="136"/>
      <c r="B65" s="4"/>
      <c r="C65" s="5"/>
      <c r="D65" s="4"/>
      <c r="E65" s="5"/>
      <c r="F65" s="4"/>
      <c r="G65" s="5"/>
      <c r="H65" s="4"/>
      <c r="I65" s="5"/>
      <c r="J65" s="4"/>
      <c r="K65" s="5"/>
      <c r="L65" s="4"/>
      <c r="M65" s="5"/>
      <c r="N65" s="4"/>
      <c r="O65" s="5"/>
      <c r="P65" s="4"/>
      <c r="Q65" s="5"/>
      <c r="R65" s="4"/>
      <c r="S65" s="5"/>
      <c r="T65" s="4"/>
      <c r="U65" s="5"/>
      <c r="V65" s="4"/>
      <c r="W65" s="5"/>
      <c r="X65" s="4"/>
      <c r="Y65" s="3"/>
      <c r="Z65" s="5"/>
      <c r="AA65" s="5"/>
    </row>
    <row r="66" spans="1:27" ht="21" x14ac:dyDescent="0.55000000000000004">
      <c r="A66" s="136"/>
      <c r="C66" s="5"/>
      <c r="E66" s="5"/>
      <c r="G66" s="5"/>
      <c r="I66" s="5"/>
      <c r="K66" s="54"/>
      <c r="M66" s="5"/>
      <c r="O66" s="5"/>
      <c r="Q66" s="54"/>
      <c r="S66" s="5"/>
      <c r="U66" s="5"/>
      <c r="W66" s="5"/>
      <c r="Y66" s="3"/>
      <c r="Z66" s="5"/>
      <c r="AA66" s="5"/>
    </row>
    <row r="67" spans="1:27" ht="21" x14ac:dyDescent="0.55000000000000004">
      <c r="A67" s="136"/>
      <c r="C67" s="5"/>
      <c r="E67" s="5"/>
      <c r="G67" s="5"/>
      <c r="I67" s="5"/>
      <c r="K67" s="5"/>
      <c r="M67" s="5"/>
      <c r="O67" s="5"/>
      <c r="Q67" s="5"/>
      <c r="S67" s="5"/>
      <c r="U67" s="5"/>
      <c r="W67" s="5"/>
      <c r="Y67" s="3"/>
      <c r="Z67" s="5"/>
      <c r="AA67" s="5"/>
    </row>
    <row r="68" spans="1:27" ht="21" x14ac:dyDescent="0.55000000000000004">
      <c r="A68" s="136"/>
      <c r="C68" s="5"/>
      <c r="E68" s="5"/>
      <c r="G68" s="5"/>
      <c r="I68" s="5"/>
      <c r="K68" s="5"/>
      <c r="M68" s="5"/>
      <c r="O68" s="5"/>
      <c r="Q68" s="5"/>
      <c r="S68" s="5"/>
      <c r="U68" s="5"/>
      <c r="W68" s="5"/>
      <c r="Y68" s="3"/>
      <c r="Z68" s="5"/>
      <c r="AA68" s="5"/>
    </row>
    <row r="69" spans="1:27" ht="21" x14ac:dyDescent="0.55000000000000004">
      <c r="A69" s="136"/>
      <c r="C69" s="5"/>
      <c r="E69" s="5"/>
      <c r="G69" s="5"/>
      <c r="I69" s="5"/>
      <c r="K69" s="5"/>
      <c r="M69" s="5"/>
      <c r="O69" s="5"/>
      <c r="Q69" s="5"/>
      <c r="S69" s="5"/>
      <c r="U69" s="5"/>
      <c r="W69" s="5"/>
      <c r="Y69" s="3"/>
      <c r="Z69" s="5"/>
      <c r="AA69" s="5"/>
    </row>
    <row r="70" spans="1:27" ht="21" x14ac:dyDescent="0.55000000000000004">
      <c r="A70" s="136"/>
      <c r="C70" s="5"/>
      <c r="E70" s="5"/>
      <c r="G70" s="5"/>
      <c r="I70" s="5"/>
      <c r="K70" s="5"/>
      <c r="M70" s="5"/>
      <c r="O70" s="5"/>
      <c r="Q70" s="5"/>
      <c r="S70" s="5"/>
      <c r="U70" s="5"/>
      <c r="W70" s="5"/>
      <c r="Y70" s="3"/>
      <c r="Z70" s="5"/>
      <c r="AA70" s="5"/>
    </row>
    <row r="71" spans="1:27" ht="21" x14ac:dyDescent="0.55000000000000004">
      <c r="A71" s="136"/>
      <c r="C71" s="5"/>
      <c r="E71" s="5"/>
      <c r="G71" s="5"/>
      <c r="I71" s="5"/>
      <c r="K71" s="5"/>
      <c r="M71" s="5"/>
      <c r="O71" s="5"/>
      <c r="Q71" s="5"/>
      <c r="S71" s="5"/>
      <c r="U71" s="5"/>
      <c r="W71" s="5"/>
      <c r="Y71" s="3"/>
      <c r="Z71" s="5"/>
      <c r="AA71" s="5"/>
    </row>
    <row r="72" spans="1:27" ht="21" x14ac:dyDescent="0.55000000000000004">
      <c r="A72" s="136"/>
      <c r="C72" s="5"/>
      <c r="E72" s="5"/>
      <c r="G72" s="5"/>
      <c r="I72" s="5"/>
      <c r="K72" s="5"/>
      <c r="M72" s="5"/>
      <c r="O72" s="5"/>
      <c r="Q72" s="5"/>
      <c r="S72" s="5"/>
      <c r="U72" s="5"/>
      <c r="W72" s="5"/>
      <c r="Y72" s="3"/>
      <c r="Z72" s="5"/>
      <c r="AA72" s="5"/>
    </row>
    <row r="73" spans="1:27" ht="21" x14ac:dyDescent="0.55000000000000004">
      <c r="A73" s="136"/>
      <c r="C73" s="5"/>
      <c r="E73" s="5"/>
      <c r="G73" s="9"/>
      <c r="I73" s="5"/>
      <c r="K73" s="5"/>
      <c r="M73" s="5"/>
      <c r="O73" s="5"/>
      <c r="Q73" s="5"/>
      <c r="S73" s="5"/>
      <c r="U73" s="5"/>
      <c r="W73" s="5"/>
      <c r="Y73" s="3"/>
      <c r="Z73" s="5"/>
      <c r="AA73" s="5"/>
    </row>
    <row r="74" spans="1:27" ht="21" x14ac:dyDescent="0.55000000000000004">
      <c r="A74" s="136"/>
      <c r="C74" s="5"/>
      <c r="E74" s="5"/>
      <c r="G74" s="9"/>
      <c r="I74" s="5"/>
      <c r="K74" s="5"/>
      <c r="M74" s="5"/>
      <c r="O74" s="5"/>
      <c r="Q74" s="5"/>
      <c r="S74" s="5"/>
      <c r="U74" s="5"/>
      <c r="W74" s="5"/>
      <c r="Y74" s="3"/>
      <c r="Z74" s="5"/>
      <c r="AA74" s="5"/>
    </row>
    <row r="75" spans="1:27" ht="21" x14ac:dyDescent="0.55000000000000004">
      <c r="A75" s="136"/>
      <c r="C75" s="5"/>
      <c r="E75" s="5"/>
      <c r="G75" s="5"/>
      <c r="I75" s="5"/>
      <c r="K75" s="5"/>
      <c r="M75" s="5"/>
      <c r="O75" s="5"/>
      <c r="Q75" s="5"/>
      <c r="S75" s="5"/>
      <c r="U75" s="5"/>
      <c r="W75" s="5"/>
      <c r="Y75" s="3"/>
      <c r="Z75" s="5"/>
      <c r="AA75" s="5"/>
    </row>
    <row r="76" spans="1:27" x14ac:dyDescent="0.45">
      <c r="U76" s="5"/>
      <c r="W76" s="5"/>
      <c r="Y76" s="3"/>
      <c r="Z76" s="5"/>
      <c r="AA76" s="5"/>
    </row>
    <row r="77" spans="1:27" x14ac:dyDescent="0.45">
      <c r="U77" s="5"/>
      <c r="Y77" s="112"/>
      <c r="Z77" s="5"/>
      <c r="AA77" s="5"/>
    </row>
    <row r="78" spans="1:27" x14ac:dyDescent="0.45">
      <c r="E78" s="5"/>
      <c r="Y78" s="112"/>
      <c r="Z78" s="112"/>
    </row>
    <row r="79" spans="1:27" x14ac:dyDescent="0.45">
      <c r="E79" s="5"/>
      <c r="Y79" s="112"/>
      <c r="Z79" s="112"/>
    </row>
    <row r="80" spans="1:27" x14ac:dyDescent="0.45">
      <c r="E80" s="5"/>
      <c r="U80" s="5"/>
      <c r="Y80" s="112"/>
      <c r="Z80" s="112"/>
    </row>
    <row r="81" spans="23:25" x14ac:dyDescent="0.45">
      <c r="W81" s="5"/>
      <c r="Y81" s="112"/>
    </row>
  </sheetData>
  <mergeCells count="21">
    <mergeCell ref="A3:S3"/>
    <mergeCell ref="A2:S2"/>
    <mergeCell ref="A34:S34"/>
    <mergeCell ref="A35:S35"/>
    <mergeCell ref="A36:S36"/>
    <mergeCell ref="A1:S1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A5:S5"/>
    <mergeCell ref="M7"/>
    <mergeCell ref="O7"/>
    <mergeCell ref="M6:O6"/>
  </mergeCells>
  <printOptions horizontalCentered="1"/>
  <pageMargins left="1.1309523809523809E-2" right="0" top="0.39370078740157483" bottom="0.74803149606299213" header="0" footer="0.19685039370078741"/>
  <pageSetup paperSize="9" scale="74" firstPageNumber="6" orientation="landscape" useFirstPageNumber="1" r:id="rId1"/>
  <rowBreaks count="1" manualBreakCount="1">
    <brk id="33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79998168889431442"/>
  </sheetPr>
  <dimension ref="A1:AA49"/>
  <sheetViews>
    <sheetView rightToLeft="1" view="pageBreakPreview" zoomScale="80" zoomScaleNormal="70" zoomScaleSheetLayoutView="80" zoomScalePageLayoutView="70" workbookViewId="0">
      <selection activeCell="J5" sqref="J5:R13"/>
    </sheetView>
  </sheetViews>
  <sheetFormatPr defaultColWidth="9.125" defaultRowHeight="18.75" x14ac:dyDescent="0.45"/>
  <cols>
    <col min="1" max="1" width="23.625" style="4" bestFit="1" customWidth="1"/>
    <col min="2" max="2" width="1" style="4" customWidth="1"/>
    <col min="3" max="3" width="20" style="4" bestFit="1" customWidth="1"/>
    <col min="4" max="4" width="1" style="4" customWidth="1"/>
    <col min="5" max="5" width="16.125" style="4" bestFit="1" customWidth="1"/>
    <col min="6" max="6" width="1" style="4" customWidth="1"/>
    <col min="7" max="7" width="24.25" style="4" bestFit="1" customWidth="1"/>
    <col min="8" max="8" width="1" style="4" customWidth="1"/>
    <col min="9" max="9" width="5.625" style="4" customWidth="1"/>
    <col min="10" max="10" width="16.125" style="4" bestFit="1" customWidth="1"/>
    <col min="11" max="11" width="21.25" style="4" bestFit="1" customWidth="1"/>
    <col min="12" max="14" width="9.125" style="4"/>
    <col min="15" max="15" width="18.875" style="4" bestFit="1" customWidth="1"/>
    <col min="16" max="16" width="5.25" style="4" customWidth="1"/>
    <col min="17" max="17" width="12.25" style="4" bestFit="1" customWidth="1"/>
    <col min="18" max="26" width="9.125" style="4"/>
    <col min="27" max="27" width="12.375" style="4" bestFit="1" customWidth="1"/>
    <col min="28" max="29" width="9.125" style="4"/>
    <col min="30" max="30" width="0" style="4" hidden="1" customWidth="1"/>
    <col min="31" max="16384" width="9.125" style="4"/>
  </cols>
  <sheetData>
    <row r="1" spans="1:27" ht="21" x14ac:dyDescent="0.45">
      <c r="A1" s="268" t="str">
        <f>'سپرده '!A1:S1</f>
        <v>صندوق سرمایه‌گذاری آوای فردای زاگرس</v>
      </c>
      <c r="B1" s="268"/>
      <c r="C1" s="268"/>
      <c r="D1" s="268"/>
      <c r="E1" s="268"/>
      <c r="F1" s="268"/>
      <c r="G1" s="268"/>
    </row>
    <row r="2" spans="1:27" ht="21" x14ac:dyDescent="0.45">
      <c r="A2" s="268" t="s">
        <v>367</v>
      </c>
      <c r="B2" s="268"/>
      <c r="C2" s="268"/>
      <c r="D2" s="268"/>
      <c r="E2" s="268"/>
      <c r="F2" s="268"/>
      <c r="G2" s="268"/>
    </row>
    <row r="3" spans="1:27" ht="21" x14ac:dyDescent="0.45">
      <c r="A3" s="268" t="str">
        <f>سهام!A3</f>
        <v>برای ماه منتهی به 1401/09/30</v>
      </c>
      <c r="B3" s="268"/>
      <c r="C3" s="268"/>
      <c r="D3" s="268"/>
      <c r="E3" s="268"/>
      <c r="F3" s="268"/>
      <c r="G3" s="268"/>
    </row>
    <row r="4" spans="1:27" ht="25.5" x14ac:dyDescent="0.45">
      <c r="A4" s="280" t="s">
        <v>79</v>
      </c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</row>
    <row r="5" spans="1:27" ht="21" x14ac:dyDescent="0.45">
      <c r="A5" s="264" t="s">
        <v>43</v>
      </c>
      <c r="C5" s="264" t="s">
        <v>36</v>
      </c>
      <c r="E5" s="264" t="s">
        <v>58</v>
      </c>
      <c r="G5" s="264" t="s">
        <v>11</v>
      </c>
      <c r="K5" s="104"/>
    </row>
    <row r="6" spans="1:27" ht="21" x14ac:dyDescent="0.55000000000000004">
      <c r="A6" s="44" t="s">
        <v>85</v>
      </c>
      <c r="C6" s="19">
        <f>'سرمایه‌گذاری در سهام '!I72</f>
        <v>181117736483</v>
      </c>
      <c r="E6" s="3">
        <v>0.51333272362013715</v>
      </c>
      <c r="G6" s="3">
        <v>6.1800292507068711E-3</v>
      </c>
      <c r="I6" s="105"/>
      <c r="J6" s="5"/>
      <c r="K6" s="5"/>
    </row>
    <row r="7" spans="1:27" ht="21" x14ac:dyDescent="0.55000000000000004">
      <c r="A7" s="44" t="s">
        <v>86</v>
      </c>
      <c r="C7" s="6">
        <f>'سرمایه‌گذاری در اوراق بهادار '!I39</f>
        <v>148582853742</v>
      </c>
      <c r="E7" s="3">
        <v>0.42112077191176911</v>
      </c>
      <c r="G7" s="3">
        <v>5.0698865837761229E-3</v>
      </c>
      <c r="I7" s="105"/>
      <c r="J7" s="106"/>
      <c r="K7" s="5"/>
    </row>
    <row r="8" spans="1:27" ht="21" x14ac:dyDescent="0.55000000000000004">
      <c r="A8" s="44" t="s">
        <v>87</v>
      </c>
      <c r="C8" s="23">
        <f>'درآمد سپرده بانکی '!E111</f>
        <v>23126588229</v>
      </c>
      <c r="E8" s="24">
        <v>6.5546504468093694E-2</v>
      </c>
      <c r="G8" s="3">
        <v>7.8911648577105638E-4</v>
      </c>
      <c r="I8" s="105"/>
      <c r="K8" s="5"/>
    </row>
    <row r="9" spans="1:27" s="44" customFormat="1" ht="21" x14ac:dyDescent="0.55000000000000004">
      <c r="A9" s="44" t="s">
        <v>60</v>
      </c>
      <c r="C9" s="12">
        <f>SUM(C6:C8)</f>
        <v>352827178454</v>
      </c>
      <c r="E9" s="13">
        <v>1</v>
      </c>
      <c r="G9" s="22">
        <v>1.2039032320254051E-2</v>
      </c>
      <c r="I9" s="46"/>
      <c r="K9" s="46"/>
      <c r="M9" s="46"/>
      <c r="O9" s="46"/>
      <c r="Q9" s="46"/>
      <c r="S9" s="46"/>
      <c r="U9" s="46"/>
      <c r="W9" s="46"/>
      <c r="Y9" s="107"/>
      <c r="Z9" s="46"/>
      <c r="AA9" s="46"/>
    </row>
    <row r="10" spans="1:27" ht="21" x14ac:dyDescent="0.55000000000000004">
      <c r="A10" s="44"/>
      <c r="C10" s="108">
        <v>17</v>
      </c>
      <c r="E10" s="5" t="s">
        <v>29</v>
      </c>
      <c r="G10" s="5"/>
      <c r="I10" s="5"/>
      <c r="K10" s="5"/>
      <c r="M10" s="5"/>
      <c r="O10" s="5"/>
      <c r="Q10" s="5"/>
      <c r="S10" s="5"/>
      <c r="U10" s="5"/>
      <c r="W10" s="5"/>
      <c r="Y10" s="3"/>
      <c r="Z10" s="5"/>
      <c r="AA10" s="5"/>
    </row>
    <row r="11" spans="1:27" ht="21" x14ac:dyDescent="0.55000000000000004">
      <c r="A11" s="44"/>
      <c r="C11" s="5"/>
      <c r="E11" s="5"/>
      <c r="G11" s="5"/>
      <c r="I11" s="5"/>
      <c r="K11" s="5"/>
      <c r="M11" s="5"/>
      <c r="O11" s="5"/>
      <c r="Q11" s="5"/>
      <c r="S11" s="5"/>
      <c r="U11" s="5"/>
      <c r="W11" s="5"/>
      <c r="Y11" s="3"/>
      <c r="Z11" s="5"/>
      <c r="AA11" s="5"/>
    </row>
    <row r="12" spans="1:27" ht="21" x14ac:dyDescent="0.55000000000000004">
      <c r="A12" s="44"/>
      <c r="C12" s="5"/>
      <c r="E12" s="5"/>
      <c r="G12" s="5"/>
      <c r="I12" s="5"/>
      <c r="K12" s="5"/>
      <c r="M12" s="5"/>
      <c r="O12" s="5"/>
      <c r="Q12" s="5"/>
      <c r="S12" s="5"/>
      <c r="U12" s="5"/>
      <c r="W12" s="5"/>
      <c r="Y12" s="3"/>
      <c r="Z12" s="5"/>
      <c r="AA12" s="5"/>
    </row>
    <row r="13" spans="1:27" ht="21" x14ac:dyDescent="0.55000000000000004">
      <c r="A13" s="44"/>
      <c r="C13" s="5"/>
      <c r="E13" s="5"/>
      <c r="G13" s="5"/>
      <c r="I13" s="5"/>
      <c r="K13" s="5"/>
      <c r="M13" s="5"/>
      <c r="O13" s="5"/>
      <c r="Q13" s="5"/>
      <c r="S13" s="5"/>
      <c r="U13" s="5"/>
      <c r="W13" s="5"/>
      <c r="Y13" s="3"/>
      <c r="Z13" s="5"/>
      <c r="AA13" s="5"/>
    </row>
    <row r="14" spans="1:27" ht="21" x14ac:dyDescent="0.55000000000000004">
      <c r="A14" s="44"/>
      <c r="C14" s="5"/>
      <c r="E14" s="5"/>
      <c r="G14" s="5"/>
      <c r="I14" s="5"/>
      <c r="K14" s="5"/>
      <c r="M14" s="5"/>
      <c r="O14" s="5"/>
      <c r="Q14" s="5"/>
      <c r="S14" s="5"/>
      <c r="U14" s="5"/>
      <c r="W14" s="5"/>
      <c r="Y14" s="3"/>
      <c r="Z14" s="5"/>
      <c r="AA14" s="5"/>
    </row>
    <row r="15" spans="1:27" ht="21" x14ac:dyDescent="0.55000000000000004">
      <c r="A15" s="44"/>
      <c r="C15" s="5"/>
      <c r="E15" s="5"/>
      <c r="G15" s="5"/>
      <c r="I15" s="5"/>
      <c r="K15" s="5"/>
      <c r="M15" s="5"/>
      <c r="O15" s="5"/>
      <c r="Q15" s="5"/>
      <c r="S15" s="5"/>
      <c r="U15" s="5"/>
      <c r="W15" s="5"/>
      <c r="Y15" s="3"/>
      <c r="Z15" s="5"/>
      <c r="AA15" s="5"/>
    </row>
    <row r="16" spans="1:27" ht="21" x14ac:dyDescent="0.55000000000000004">
      <c r="A16" s="44"/>
      <c r="C16" s="5"/>
      <c r="E16" s="5"/>
      <c r="G16" s="5"/>
      <c r="I16" s="5"/>
      <c r="K16" s="5"/>
      <c r="M16" s="5"/>
      <c r="O16" s="5"/>
      <c r="Q16" s="5"/>
      <c r="S16" s="5"/>
      <c r="U16" s="5"/>
      <c r="W16" s="5"/>
      <c r="Y16" s="3"/>
      <c r="Z16" s="5"/>
      <c r="AA16" s="5"/>
    </row>
    <row r="17" spans="1:27" ht="21" x14ac:dyDescent="0.55000000000000004">
      <c r="A17" s="44"/>
      <c r="C17" s="5"/>
      <c r="E17" s="5"/>
      <c r="G17" s="5"/>
      <c r="I17" s="5"/>
      <c r="K17" s="5"/>
      <c r="M17" s="5"/>
      <c r="O17" s="5"/>
      <c r="Q17" s="5"/>
      <c r="S17" s="5"/>
      <c r="U17" s="5"/>
      <c r="W17" s="5"/>
      <c r="Y17" s="3"/>
      <c r="Z17" s="5"/>
      <c r="AA17" s="5"/>
    </row>
    <row r="18" spans="1:27" ht="21" x14ac:dyDescent="0.55000000000000004">
      <c r="A18" s="44"/>
      <c r="C18" s="5"/>
      <c r="E18" s="5"/>
      <c r="G18" s="5"/>
      <c r="I18" s="5"/>
      <c r="K18" s="5"/>
      <c r="M18" s="5"/>
      <c r="O18" s="5"/>
      <c r="Q18" s="5"/>
      <c r="S18" s="5"/>
      <c r="U18" s="5"/>
      <c r="W18" s="5"/>
      <c r="Y18" s="3"/>
      <c r="Z18" s="5"/>
      <c r="AA18" s="5"/>
    </row>
    <row r="19" spans="1:27" ht="21" x14ac:dyDescent="0.55000000000000004">
      <c r="A19" s="44"/>
      <c r="C19" s="5"/>
      <c r="E19" s="5"/>
      <c r="G19" s="5"/>
      <c r="I19" s="5"/>
      <c r="K19" s="5"/>
      <c r="M19" s="5"/>
      <c r="O19" s="5"/>
      <c r="Q19" s="5"/>
      <c r="S19" s="5"/>
      <c r="U19" s="5"/>
      <c r="W19" s="5"/>
      <c r="Y19" s="3"/>
      <c r="Z19" s="5"/>
      <c r="AA19" s="5"/>
    </row>
    <row r="20" spans="1:27" ht="21" x14ac:dyDescent="0.55000000000000004">
      <c r="A20" s="44"/>
      <c r="C20" s="5"/>
      <c r="E20" s="5"/>
      <c r="G20" s="5"/>
      <c r="I20" s="5"/>
      <c r="K20" s="5"/>
      <c r="M20" s="5"/>
      <c r="O20" s="5"/>
      <c r="Q20" s="5"/>
      <c r="S20" s="5"/>
      <c r="U20" s="5"/>
      <c r="W20" s="5"/>
      <c r="Y20" s="3"/>
      <c r="Z20" s="5"/>
      <c r="AA20" s="5"/>
    </row>
    <row r="21" spans="1:27" ht="21" x14ac:dyDescent="0.55000000000000004">
      <c r="A21" s="44"/>
      <c r="C21" s="5"/>
      <c r="E21" s="5"/>
      <c r="G21" s="5"/>
      <c r="I21" s="5"/>
      <c r="K21" s="5"/>
      <c r="M21" s="5"/>
      <c r="O21" s="5"/>
      <c r="Q21" s="5"/>
      <c r="S21" s="5"/>
      <c r="U21" s="5"/>
      <c r="W21" s="5"/>
      <c r="Y21" s="3"/>
      <c r="Z21" s="5"/>
      <c r="AA21" s="5"/>
    </row>
    <row r="22" spans="1:27" ht="21" x14ac:dyDescent="0.55000000000000004">
      <c r="A22" s="44"/>
      <c r="C22" s="5"/>
      <c r="E22" s="5"/>
      <c r="G22" s="5"/>
      <c r="I22" s="5"/>
      <c r="K22" s="5"/>
      <c r="M22" s="5"/>
      <c r="O22" s="5"/>
      <c r="Q22" s="5"/>
      <c r="S22" s="5"/>
      <c r="U22" s="5"/>
      <c r="W22" s="5"/>
      <c r="Y22" s="3"/>
      <c r="Z22" s="5"/>
      <c r="AA22" s="5"/>
    </row>
    <row r="23" spans="1:27" ht="21" x14ac:dyDescent="0.55000000000000004">
      <c r="A23" s="44"/>
      <c r="C23" s="5"/>
      <c r="E23" s="5"/>
      <c r="G23" s="5"/>
      <c r="I23" s="5"/>
      <c r="K23" s="5"/>
      <c r="M23" s="5"/>
      <c r="O23" s="5"/>
      <c r="Q23" s="5"/>
      <c r="S23" s="5"/>
      <c r="U23" s="5"/>
      <c r="W23" s="5"/>
      <c r="Y23" s="3"/>
      <c r="Z23" s="5"/>
      <c r="AA23" s="5"/>
    </row>
    <row r="24" spans="1:27" ht="21" x14ac:dyDescent="0.55000000000000004">
      <c r="A24" s="44"/>
      <c r="C24" s="5"/>
      <c r="E24" s="5"/>
      <c r="G24" s="5"/>
      <c r="I24" s="5"/>
      <c r="K24" s="5"/>
      <c r="M24" s="5"/>
      <c r="O24" s="5"/>
      <c r="Q24" s="5"/>
      <c r="S24" s="5"/>
      <c r="U24" s="5"/>
      <c r="W24" s="5"/>
      <c r="Y24" s="3"/>
      <c r="Z24" s="5"/>
      <c r="AA24" s="5"/>
    </row>
    <row r="25" spans="1:27" ht="21" x14ac:dyDescent="0.55000000000000004">
      <c r="A25" s="44"/>
      <c r="C25" s="5"/>
      <c r="E25" s="5"/>
      <c r="G25" s="5"/>
      <c r="I25" s="5"/>
      <c r="K25" s="5"/>
      <c r="M25" s="5"/>
      <c r="O25" s="5"/>
      <c r="Q25" s="5"/>
      <c r="S25" s="5"/>
      <c r="U25" s="5"/>
      <c r="W25" s="5"/>
      <c r="Y25" s="3"/>
      <c r="Z25" s="5"/>
      <c r="AA25" s="5"/>
    </row>
    <row r="26" spans="1:27" ht="21" x14ac:dyDescent="0.55000000000000004">
      <c r="A26" s="44"/>
      <c r="C26" s="5"/>
      <c r="E26" s="5"/>
      <c r="G26" s="5"/>
      <c r="I26" s="5"/>
      <c r="K26" s="5"/>
      <c r="M26" s="5"/>
      <c r="O26" s="5"/>
      <c r="Q26" s="5"/>
      <c r="S26" s="5"/>
      <c r="U26" s="5"/>
      <c r="W26" s="5"/>
      <c r="Y26" s="3"/>
      <c r="Z26" s="5"/>
      <c r="AA26" s="5"/>
    </row>
    <row r="27" spans="1:27" ht="21" x14ac:dyDescent="0.55000000000000004">
      <c r="A27" s="44"/>
      <c r="C27" s="5"/>
      <c r="E27" s="5"/>
      <c r="G27" s="5"/>
      <c r="I27" s="5"/>
      <c r="K27" s="5"/>
      <c r="M27" s="5"/>
      <c r="O27" s="5"/>
      <c r="Q27" s="5"/>
      <c r="S27" s="5"/>
      <c r="U27" s="5"/>
      <c r="W27" s="5"/>
      <c r="Y27" s="3"/>
      <c r="Z27" s="5"/>
      <c r="AA27" s="5"/>
    </row>
    <row r="28" spans="1:27" ht="21" x14ac:dyDescent="0.55000000000000004">
      <c r="A28" s="44"/>
      <c r="C28" s="5"/>
      <c r="E28" s="5"/>
      <c r="G28" s="5"/>
      <c r="I28" s="5"/>
      <c r="K28" s="5"/>
      <c r="M28" s="5"/>
      <c r="O28" s="5"/>
      <c r="Q28" s="5"/>
      <c r="S28" s="5"/>
      <c r="U28" s="5"/>
      <c r="W28" s="5"/>
      <c r="Y28" s="3"/>
      <c r="Z28" s="5"/>
      <c r="AA28" s="5"/>
    </row>
    <row r="29" spans="1:27" ht="21" x14ac:dyDescent="0.55000000000000004">
      <c r="A29" s="44"/>
      <c r="C29" s="5"/>
      <c r="E29" s="5"/>
      <c r="G29" s="5"/>
      <c r="I29" s="5"/>
      <c r="K29" s="5"/>
      <c r="M29" s="5"/>
      <c r="O29" s="5"/>
      <c r="Q29" s="5"/>
      <c r="S29" s="5"/>
      <c r="U29" s="5"/>
      <c r="W29" s="5"/>
      <c r="Y29" s="3"/>
      <c r="Z29" s="5"/>
      <c r="AA29" s="5"/>
    </row>
    <row r="30" spans="1:27" ht="21" x14ac:dyDescent="0.55000000000000004">
      <c r="A30" s="44"/>
      <c r="C30" s="5"/>
      <c r="E30" s="5"/>
      <c r="G30" s="9"/>
      <c r="I30" s="5"/>
      <c r="K30" s="5"/>
      <c r="M30" s="5"/>
      <c r="O30" s="5"/>
      <c r="Q30" s="5"/>
      <c r="S30" s="5"/>
      <c r="U30" s="5"/>
      <c r="W30" s="5"/>
      <c r="Y30" s="3"/>
      <c r="Z30" s="5"/>
      <c r="AA30" s="5"/>
    </row>
    <row r="31" spans="1:27" ht="21" x14ac:dyDescent="0.55000000000000004">
      <c r="A31" s="44"/>
      <c r="C31" s="5"/>
      <c r="E31" s="5"/>
      <c r="G31" s="9"/>
      <c r="I31" s="5"/>
      <c r="K31" s="5"/>
      <c r="M31" s="5"/>
      <c r="O31" s="5"/>
      <c r="Q31" s="5"/>
      <c r="S31" s="5"/>
      <c r="U31" s="5"/>
      <c r="W31" s="5"/>
      <c r="Y31" s="3"/>
      <c r="Z31" s="5"/>
      <c r="AA31" s="5"/>
    </row>
    <row r="32" spans="1:27" ht="21" x14ac:dyDescent="0.55000000000000004">
      <c r="A32" s="44"/>
      <c r="C32" s="5"/>
      <c r="E32" s="5"/>
      <c r="G32" s="5"/>
      <c r="I32" s="5"/>
      <c r="K32" s="5"/>
      <c r="M32" s="5"/>
      <c r="O32" s="5"/>
      <c r="Q32" s="5"/>
      <c r="S32" s="5"/>
      <c r="U32" s="5"/>
      <c r="W32" s="5"/>
      <c r="Y32" s="3"/>
      <c r="Z32" s="5"/>
      <c r="AA32" s="5"/>
    </row>
    <row r="33" spans="1:27" ht="21" x14ac:dyDescent="0.55000000000000004">
      <c r="A33" s="44"/>
      <c r="C33" s="5"/>
      <c r="E33" s="5"/>
      <c r="G33" s="5"/>
      <c r="I33" s="5"/>
      <c r="K33" s="5"/>
      <c r="M33" s="5"/>
      <c r="O33" s="5"/>
      <c r="Q33" s="5"/>
      <c r="S33" s="5"/>
      <c r="U33" s="5"/>
      <c r="W33" s="5"/>
      <c r="Y33" s="3"/>
      <c r="Z33" s="5"/>
      <c r="AA33" s="5"/>
    </row>
    <row r="34" spans="1:27" ht="21" x14ac:dyDescent="0.55000000000000004">
      <c r="A34" s="44"/>
      <c r="C34" s="5"/>
      <c r="E34" s="5"/>
      <c r="G34" s="5"/>
      <c r="I34" s="5"/>
      <c r="K34" s="5"/>
      <c r="M34" s="5"/>
      <c r="O34" s="5"/>
      <c r="Q34" s="5"/>
      <c r="S34" s="5"/>
      <c r="U34" s="5"/>
      <c r="W34" s="5"/>
      <c r="Y34" s="3"/>
      <c r="Z34" s="5"/>
      <c r="AA34" s="5"/>
    </row>
    <row r="35" spans="1:27" ht="21" x14ac:dyDescent="0.55000000000000004">
      <c r="A35" s="44"/>
      <c r="C35" s="5"/>
      <c r="E35" s="5"/>
      <c r="G35" s="5"/>
      <c r="I35" s="5"/>
      <c r="K35" s="5"/>
      <c r="M35" s="5"/>
      <c r="O35" s="5"/>
      <c r="Q35" s="5"/>
      <c r="S35" s="5"/>
      <c r="U35" s="5"/>
      <c r="W35" s="5"/>
      <c r="Y35" s="3"/>
      <c r="Z35" s="5"/>
      <c r="AA35" s="5"/>
    </row>
    <row r="36" spans="1:27" ht="21" x14ac:dyDescent="0.55000000000000004">
      <c r="A36" s="44"/>
      <c r="C36" s="5"/>
      <c r="G36" s="5"/>
      <c r="I36" s="5"/>
      <c r="K36" s="5"/>
      <c r="M36" s="5"/>
      <c r="O36" s="5"/>
      <c r="Q36" s="5"/>
      <c r="S36" s="5"/>
      <c r="U36" s="5"/>
      <c r="W36" s="5"/>
      <c r="Y36" s="3"/>
      <c r="Z36" s="5"/>
      <c r="AA36" s="5"/>
    </row>
    <row r="37" spans="1:27" ht="21" x14ac:dyDescent="0.55000000000000004">
      <c r="A37" s="44"/>
      <c r="C37" s="5"/>
      <c r="E37" s="5"/>
      <c r="G37" s="5"/>
      <c r="I37" s="5"/>
      <c r="K37" s="5"/>
      <c r="M37" s="5"/>
      <c r="O37" s="5"/>
      <c r="Q37" s="5"/>
      <c r="S37" s="5"/>
      <c r="U37" s="5"/>
      <c r="W37" s="5"/>
      <c r="Y37" s="3"/>
      <c r="Z37" s="5"/>
      <c r="AA37" s="5"/>
    </row>
    <row r="38" spans="1:27" ht="21" x14ac:dyDescent="0.55000000000000004">
      <c r="A38" s="44"/>
      <c r="C38" s="5"/>
      <c r="E38" s="5"/>
      <c r="G38" s="5"/>
      <c r="I38" s="5"/>
      <c r="K38" s="5"/>
      <c r="M38" s="5"/>
      <c r="O38" s="5"/>
      <c r="Q38" s="5"/>
      <c r="S38" s="5"/>
      <c r="U38" s="5"/>
      <c r="W38" s="5"/>
      <c r="Y38" s="3"/>
      <c r="Z38" s="5"/>
      <c r="AA38" s="5"/>
    </row>
    <row r="39" spans="1:27" ht="21" x14ac:dyDescent="0.55000000000000004">
      <c r="A39" s="44"/>
      <c r="C39" s="5"/>
      <c r="E39" s="5"/>
      <c r="G39" s="5"/>
      <c r="I39" s="5"/>
      <c r="K39" s="5"/>
      <c r="M39" s="5"/>
      <c r="O39" s="5"/>
      <c r="Q39" s="5"/>
      <c r="S39" s="5"/>
      <c r="U39" s="5"/>
      <c r="W39" s="5"/>
      <c r="Y39" s="3"/>
      <c r="Z39" s="5"/>
      <c r="AA39" s="5"/>
    </row>
    <row r="40" spans="1:27" ht="21" x14ac:dyDescent="0.55000000000000004">
      <c r="A40" s="44"/>
      <c r="C40" s="5"/>
      <c r="E40" s="5"/>
      <c r="G40" s="5"/>
      <c r="I40" s="5"/>
      <c r="K40" s="5"/>
      <c r="M40" s="5"/>
      <c r="O40" s="5"/>
      <c r="Q40" s="5"/>
      <c r="S40" s="5"/>
      <c r="U40" s="5"/>
      <c r="W40" s="5"/>
      <c r="Y40" s="3"/>
      <c r="Z40" s="5"/>
      <c r="AA40" s="5"/>
    </row>
    <row r="41" spans="1:27" ht="21" x14ac:dyDescent="0.55000000000000004">
      <c r="A41" s="44"/>
      <c r="C41" s="5"/>
      <c r="E41" s="5"/>
      <c r="G41" s="5"/>
      <c r="I41" s="5"/>
      <c r="K41" s="5"/>
      <c r="M41" s="5"/>
      <c r="O41" s="5"/>
      <c r="Q41" s="5"/>
      <c r="S41" s="5"/>
      <c r="U41" s="5"/>
      <c r="W41" s="5"/>
      <c r="Y41" s="3"/>
      <c r="Z41" s="5"/>
      <c r="AA41" s="5"/>
    </row>
    <row r="42" spans="1:27" ht="21" x14ac:dyDescent="0.55000000000000004">
      <c r="A42" s="44"/>
      <c r="C42" s="5"/>
      <c r="E42" s="5"/>
      <c r="G42" s="5"/>
      <c r="I42" s="5"/>
      <c r="K42" s="5"/>
      <c r="M42" s="5"/>
      <c r="O42" s="5"/>
      <c r="Q42" s="5"/>
      <c r="S42" s="5"/>
      <c r="U42" s="5"/>
      <c r="W42" s="5"/>
      <c r="Y42" s="3"/>
      <c r="Z42" s="5"/>
      <c r="AA42" s="5"/>
    </row>
    <row r="43" spans="1:27" ht="21" x14ac:dyDescent="0.55000000000000004">
      <c r="A43" s="44"/>
      <c r="C43" s="5"/>
      <c r="E43" s="5"/>
      <c r="G43" s="5"/>
      <c r="I43" s="5"/>
      <c r="K43" s="5"/>
      <c r="M43" s="5"/>
      <c r="O43" s="5"/>
      <c r="Q43" s="5"/>
      <c r="S43" s="5"/>
      <c r="U43" s="5"/>
      <c r="W43" s="5"/>
      <c r="Y43" s="3"/>
      <c r="Z43" s="5"/>
      <c r="AA43" s="5"/>
    </row>
    <row r="44" spans="1:27" ht="21" x14ac:dyDescent="0.55000000000000004">
      <c r="A44" s="44"/>
      <c r="C44" s="5"/>
      <c r="E44" s="5"/>
      <c r="G44" s="5"/>
      <c r="I44" s="5"/>
      <c r="K44" s="5"/>
      <c r="M44" s="5"/>
      <c r="O44" s="5"/>
      <c r="Q44" s="5"/>
      <c r="S44" s="5"/>
      <c r="U44" s="5"/>
      <c r="W44" s="5"/>
      <c r="Y44" s="3"/>
      <c r="Z44" s="5"/>
      <c r="AA44" s="5"/>
    </row>
    <row r="45" spans="1:27" x14ac:dyDescent="0.45">
      <c r="U45" s="5"/>
      <c r="Y45" s="3"/>
      <c r="Z45" s="5"/>
      <c r="AA45" s="5"/>
    </row>
    <row r="48" spans="1:27" x14ac:dyDescent="0.45">
      <c r="U48" s="5"/>
    </row>
    <row r="49" spans="23:23" x14ac:dyDescent="0.45">
      <c r="W49" s="5"/>
    </row>
  </sheetData>
  <mergeCells count="8">
    <mergeCell ref="A2:G2"/>
    <mergeCell ref="A1:G1"/>
    <mergeCell ref="A5"/>
    <mergeCell ref="C5"/>
    <mergeCell ref="E5"/>
    <mergeCell ref="G5"/>
    <mergeCell ref="A3:G3"/>
    <mergeCell ref="A4:V4"/>
  </mergeCells>
  <printOptions horizontalCentered="1"/>
  <pageMargins left="0" right="0" top="0.39370078740157483" bottom="0.74803149606299213" header="0" footer="0.19685039370078741"/>
  <pageSetup paperSize="9" firstPageNumber="7" orientation="landscape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</sheetPr>
  <dimension ref="A1:AA191"/>
  <sheetViews>
    <sheetView rightToLeft="1" view="pageBreakPreview" topLeftCell="A61" zoomScale="60" zoomScaleNormal="70" zoomScalePageLayoutView="60" workbookViewId="0">
      <selection activeCell="X12" sqref="X12:X16"/>
    </sheetView>
  </sheetViews>
  <sheetFormatPr defaultColWidth="9.125" defaultRowHeight="18.75" x14ac:dyDescent="0.45"/>
  <cols>
    <col min="1" max="1" width="27.125" style="137" customWidth="1"/>
    <col min="2" max="2" width="1" style="4" customWidth="1"/>
    <col min="3" max="3" width="8.75" style="20" customWidth="1"/>
    <col min="4" max="4" width="1" style="4" customWidth="1"/>
    <col min="5" max="5" width="12.25" style="20" customWidth="1"/>
    <col min="6" max="6" width="1" style="4" customWidth="1"/>
    <col min="7" max="7" width="5.75" style="20" customWidth="1"/>
    <col min="8" max="8" width="1" style="4" customWidth="1"/>
    <col min="9" max="9" width="18.125" style="4" customWidth="1"/>
    <col min="10" max="10" width="1" style="4" customWidth="1"/>
    <col min="11" max="11" width="15.125" style="4" customWidth="1"/>
    <col min="12" max="12" width="0.875" style="4" customWidth="1"/>
    <col min="13" max="13" width="18.875" style="47" customWidth="1"/>
    <col min="14" max="14" width="1.125" style="4" customWidth="1"/>
    <col min="15" max="15" width="20.125" style="47" customWidth="1"/>
    <col min="16" max="16" width="1.125" style="4" customWidth="1"/>
    <col min="17" max="17" width="14" style="4" customWidth="1"/>
    <col min="18" max="18" width="0.625" style="4" customWidth="1"/>
    <col min="19" max="19" width="20.75" style="47" customWidth="1"/>
    <col min="20" max="20" width="1" style="4" customWidth="1"/>
    <col min="21" max="21" width="20.25" style="4" bestFit="1" customWidth="1"/>
    <col min="22" max="22" width="10.125" style="4" customWidth="1"/>
    <col min="23" max="23" width="18" style="4" customWidth="1"/>
    <col min="24" max="24" width="22.625" style="4" bestFit="1" customWidth="1"/>
    <col min="25" max="26" width="9.125" style="4"/>
    <col min="27" max="27" width="11.875" style="4" bestFit="1" customWidth="1"/>
    <col min="28" max="29" width="9.125" style="4"/>
    <col min="30" max="30" width="0" style="4" hidden="1" customWidth="1"/>
    <col min="31" max="16384" width="9.125" style="4"/>
  </cols>
  <sheetData>
    <row r="1" spans="1:27" ht="21" x14ac:dyDescent="0.45">
      <c r="A1" s="268" t="str">
        <f>'درآمد سپرده بانکی '!A1:G1</f>
        <v>صندوق سرمایه‌گذاری آوای فردای زاگرس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</row>
    <row r="2" spans="1:27" ht="21" x14ac:dyDescent="0.45">
      <c r="A2" s="268" t="s">
        <v>367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</row>
    <row r="3" spans="1:27" ht="21" x14ac:dyDescent="0.45">
      <c r="A3" s="268" t="str">
        <f>سهام!A3</f>
        <v>برای ماه منتهی به 1401/09/30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</row>
    <row r="4" spans="1:27" ht="28.5" x14ac:dyDescent="0.45">
      <c r="A4" s="284" t="s">
        <v>72</v>
      </c>
      <c r="B4" s="284"/>
      <c r="C4" s="284"/>
      <c r="D4" s="284"/>
      <c r="E4" s="284"/>
      <c r="F4" s="284"/>
      <c r="G4" s="284"/>
      <c r="H4" s="284"/>
      <c r="V4" s="5"/>
    </row>
    <row r="5" spans="1:27" ht="21" x14ac:dyDescent="0.45">
      <c r="A5" s="264" t="s">
        <v>40</v>
      </c>
      <c r="B5" s="264" t="s">
        <v>40</v>
      </c>
      <c r="C5" s="264" t="s">
        <v>40</v>
      </c>
      <c r="D5" s="264" t="s">
        <v>40</v>
      </c>
      <c r="E5" s="264" t="s">
        <v>40</v>
      </c>
      <c r="F5" s="264" t="s">
        <v>40</v>
      </c>
      <c r="G5" s="264" t="s">
        <v>40</v>
      </c>
      <c r="I5" s="264" t="s">
        <v>41</v>
      </c>
      <c r="J5" s="264" t="s">
        <v>41</v>
      </c>
      <c r="K5" s="264" t="s">
        <v>41</v>
      </c>
      <c r="L5" s="264" t="s">
        <v>41</v>
      </c>
      <c r="M5" s="264" t="s">
        <v>41</v>
      </c>
      <c r="O5" s="264" t="str">
        <f>سهام!Q6</f>
        <v>1401/09/30</v>
      </c>
      <c r="P5" s="264" t="s">
        <v>42</v>
      </c>
      <c r="Q5" s="264" t="s">
        <v>42</v>
      </c>
      <c r="R5" s="264" t="s">
        <v>42</v>
      </c>
      <c r="S5" s="264" t="s">
        <v>42</v>
      </c>
    </row>
    <row r="6" spans="1:27" ht="40.5" customHeight="1" x14ac:dyDescent="0.45">
      <c r="A6" s="279" t="s">
        <v>43</v>
      </c>
      <c r="C6" s="234" t="s">
        <v>105</v>
      </c>
      <c r="E6" s="133" t="s">
        <v>22</v>
      </c>
      <c r="G6" s="283" t="s">
        <v>23</v>
      </c>
      <c r="I6" s="264" t="s">
        <v>44</v>
      </c>
      <c r="K6" s="133" t="s">
        <v>45</v>
      </c>
      <c r="M6" s="282" t="s">
        <v>46</v>
      </c>
      <c r="O6" s="282" t="s">
        <v>44</v>
      </c>
      <c r="Q6" s="132" t="s">
        <v>45</v>
      </c>
      <c r="S6" s="282" t="s">
        <v>46</v>
      </c>
      <c r="V6" s="5"/>
      <c r="W6" s="5"/>
    </row>
    <row r="7" spans="1:27" s="47" customFormat="1" ht="16.899999999999999" customHeight="1" x14ac:dyDescent="0.45">
      <c r="A7" s="140" t="s">
        <v>188</v>
      </c>
      <c r="C7" s="236" t="s">
        <v>29</v>
      </c>
      <c r="E7" s="237" t="s">
        <v>190</v>
      </c>
      <c r="G7" s="237">
        <v>18</v>
      </c>
      <c r="H7" s="45"/>
      <c r="I7" s="237">
        <v>665420</v>
      </c>
      <c r="J7" s="45"/>
      <c r="K7" s="236" t="s">
        <v>29</v>
      </c>
      <c r="L7" s="45"/>
      <c r="M7" s="237">
        <v>665420</v>
      </c>
      <c r="N7" s="237"/>
      <c r="O7" s="237">
        <v>6060648</v>
      </c>
      <c r="P7" s="45"/>
      <c r="Q7" s="236" t="s">
        <v>29</v>
      </c>
      <c r="R7" s="45"/>
      <c r="S7" s="237">
        <v>6060648</v>
      </c>
      <c r="U7" s="48"/>
      <c r="V7" s="48"/>
    </row>
    <row r="8" spans="1:27" s="47" customFormat="1" ht="16.899999999999999" customHeight="1" x14ac:dyDescent="0.45">
      <c r="A8" s="140" t="s">
        <v>185</v>
      </c>
      <c r="C8" s="236" t="s">
        <v>29</v>
      </c>
      <c r="E8" s="237" t="s">
        <v>187</v>
      </c>
      <c r="G8" s="237">
        <v>17</v>
      </c>
      <c r="H8" s="45"/>
      <c r="I8" s="237">
        <v>3028058631</v>
      </c>
      <c r="J8" s="45"/>
      <c r="K8" s="236" t="s">
        <v>29</v>
      </c>
      <c r="L8" s="45"/>
      <c r="M8" s="237">
        <v>3028058631</v>
      </c>
      <c r="N8" s="237"/>
      <c r="O8" s="237">
        <v>27417029369</v>
      </c>
      <c r="P8" s="45"/>
      <c r="Q8" s="236" t="s">
        <v>29</v>
      </c>
      <c r="R8" s="45"/>
      <c r="S8" s="237">
        <v>27417029369</v>
      </c>
      <c r="U8" s="49"/>
      <c r="V8" s="48"/>
    </row>
    <row r="9" spans="1:27" s="47" customFormat="1" ht="16.899999999999999" customHeight="1" x14ac:dyDescent="0.45">
      <c r="A9" s="140" t="s">
        <v>183</v>
      </c>
      <c r="C9" s="236" t="s">
        <v>29</v>
      </c>
      <c r="E9" s="237" t="s">
        <v>184</v>
      </c>
      <c r="G9" s="237">
        <v>15</v>
      </c>
      <c r="H9" s="45"/>
      <c r="I9" s="237">
        <v>0</v>
      </c>
      <c r="J9" s="45"/>
      <c r="K9" s="236" t="s">
        <v>29</v>
      </c>
      <c r="L9" s="45"/>
      <c r="M9" s="237">
        <v>0</v>
      </c>
      <c r="N9" s="237"/>
      <c r="O9" s="237">
        <v>27892556789</v>
      </c>
      <c r="P9" s="45"/>
      <c r="Q9" s="236" t="s">
        <v>29</v>
      </c>
      <c r="R9" s="45"/>
      <c r="S9" s="237">
        <v>27892556789</v>
      </c>
      <c r="U9" s="49"/>
      <c r="V9" s="48"/>
    </row>
    <row r="10" spans="1:27" s="47" customFormat="1" ht="16.899999999999999" customHeight="1" x14ac:dyDescent="0.45">
      <c r="A10" s="140" t="s">
        <v>200</v>
      </c>
      <c r="C10" s="236" t="s">
        <v>29</v>
      </c>
      <c r="E10" s="237" t="s">
        <v>202</v>
      </c>
      <c r="G10" s="237">
        <v>16</v>
      </c>
      <c r="H10" s="45"/>
      <c r="I10" s="237">
        <v>18484602739</v>
      </c>
      <c r="J10" s="45"/>
      <c r="K10" s="236" t="s">
        <v>29</v>
      </c>
      <c r="L10" s="45"/>
      <c r="M10" s="237">
        <v>18484602739</v>
      </c>
      <c r="N10" s="237"/>
      <c r="O10" s="237">
        <v>203103289517</v>
      </c>
      <c r="P10" s="45"/>
      <c r="Q10" s="236" t="s">
        <v>29</v>
      </c>
      <c r="R10" s="45"/>
      <c r="S10" s="237">
        <v>203103289517</v>
      </c>
      <c r="U10" s="49"/>
      <c r="V10" s="48"/>
    </row>
    <row r="11" spans="1:27" s="47" customFormat="1" ht="16.899999999999999" customHeight="1" x14ac:dyDescent="0.45">
      <c r="A11" s="140" t="s">
        <v>196</v>
      </c>
      <c r="C11" s="236" t="s">
        <v>29</v>
      </c>
      <c r="E11" s="237" t="s">
        <v>197</v>
      </c>
      <c r="G11" s="237">
        <v>15</v>
      </c>
      <c r="H11" s="45"/>
      <c r="I11" s="237">
        <v>0</v>
      </c>
      <c r="J11" s="45"/>
      <c r="K11" s="236" t="s">
        <v>29</v>
      </c>
      <c r="L11" s="45"/>
      <c r="M11" s="237">
        <v>0</v>
      </c>
      <c r="N11" s="237"/>
      <c r="O11" s="237">
        <v>13109997706</v>
      </c>
      <c r="P11" s="45"/>
      <c r="Q11" s="236" t="s">
        <v>29</v>
      </c>
      <c r="R11" s="45"/>
      <c r="S11" s="237">
        <v>13109997706</v>
      </c>
      <c r="U11" s="49"/>
      <c r="V11" s="48"/>
    </row>
    <row r="12" spans="1:27" s="47" customFormat="1" ht="16.899999999999999" customHeight="1" x14ac:dyDescent="0.45">
      <c r="A12" s="140" t="s">
        <v>194</v>
      </c>
      <c r="C12" s="236" t="s">
        <v>29</v>
      </c>
      <c r="E12" s="237" t="s">
        <v>195</v>
      </c>
      <c r="G12" s="237">
        <v>16</v>
      </c>
      <c r="H12" s="45"/>
      <c r="I12" s="237">
        <v>0</v>
      </c>
      <c r="J12" s="45"/>
      <c r="K12" s="236" t="s">
        <v>29</v>
      </c>
      <c r="L12" s="45"/>
      <c r="M12" s="237">
        <v>0</v>
      </c>
      <c r="N12" s="237"/>
      <c r="O12" s="237">
        <v>23375487099</v>
      </c>
      <c r="P12" s="45"/>
      <c r="Q12" s="236" t="s">
        <v>29</v>
      </c>
      <c r="R12" s="45"/>
      <c r="S12" s="237">
        <v>23375487099</v>
      </c>
      <c r="U12" s="49"/>
      <c r="V12" s="48"/>
    </row>
    <row r="13" spans="1:27" s="47" customFormat="1" ht="16.899999999999999" customHeight="1" x14ac:dyDescent="0.45">
      <c r="A13" s="140" t="s">
        <v>191</v>
      </c>
      <c r="C13" s="236" t="s">
        <v>29</v>
      </c>
      <c r="E13" s="237" t="s">
        <v>193</v>
      </c>
      <c r="G13" s="237">
        <v>18</v>
      </c>
      <c r="H13" s="45"/>
      <c r="I13" s="237">
        <v>11350652055</v>
      </c>
      <c r="J13" s="45"/>
      <c r="K13" s="236" t="s">
        <v>29</v>
      </c>
      <c r="L13" s="45"/>
      <c r="M13" s="237">
        <v>11350652055</v>
      </c>
      <c r="N13" s="237"/>
      <c r="O13" s="237">
        <v>102297578709</v>
      </c>
      <c r="P13" s="45"/>
      <c r="Q13" s="236" t="s">
        <v>29</v>
      </c>
      <c r="R13" s="45"/>
      <c r="S13" s="237">
        <v>102297578709</v>
      </c>
      <c r="U13" s="49"/>
      <c r="V13" s="48"/>
    </row>
    <row r="14" spans="1:27" s="47" customFormat="1" ht="16.899999999999999" customHeight="1" x14ac:dyDescent="0.6">
      <c r="A14" s="140" t="s">
        <v>198</v>
      </c>
      <c r="C14" s="236" t="s">
        <v>29</v>
      </c>
      <c r="E14" s="237" t="s">
        <v>199</v>
      </c>
      <c r="G14" s="237">
        <v>17</v>
      </c>
      <c r="H14" s="45"/>
      <c r="I14" s="237">
        <v>0</v>
      </c>
      <c r="J14" s="45"/>
      <c r="K14" s="236" t="s">
        <v>29</v>
      </c>
      <c r="L14" s="45"/>
      <c r="M14" s="237">
        <v>0</v>
      </c>
      <c r="N14" s="237"/>
      <c r="O14" s="237">
        <v>37503156002</v>
      </c>
      <c r="P14" s="45"/>
      <c r="Q14" s="236" t="s">
        <v>29</v>
      </c>
      <c r="R14" s="45"/>
      <c r="S14" s="237">
        <v>37503156002</v>
      </c>
      <c r="U14" s="49"/>
      <c r="V14" s="48"/>
      <c r="X14" s="180"/>
    </row>
    <row r="15" spans="1:27" s="47" customFormat="1" ht="16.899999999999999" customHeight="1" x14ac:dyDescent="0.45">
      <c r="A15" s="140" t="s">
        <v>206</v>
      </c>
      <c r="C15" s="237">
        <v>6</v>
      </c>
      <c r="E15" s="18" t="s">
        <v>29</v>
      </c>
      <c r="G15" s="237">
        <v>0</v>
      </c>
      <c r="H15" s="45"/>
      <c r="I15" s="236">
        <v>0</v>
      </c>
      <c r="J15" s="45"/>
      <c r="K15" s="236">
        <v>0</v>
      </c>
      <c r="L15" s="45"/>
      <c r="M15" s="236">
        <v>0</v>
      </c>
      <c r="N15" s="237"/>
      <c r="O15" s="237">
        <v>41460</v>
      </c>
      <c r="P15" s="45"/>
      <c r="Q15" s="236">
        <v>0</v>
      </c>
      <c r="R15" s="45"/>
      <c r="S15" s="237">
        <v>41460</v>
      </c>
      <c r="U15" s="49"/>
      <c r="V15" s="48"/>
    </row>
    <row r="16" spans="1:27" s="53" customFormat="1" ht="16.899999999999999" customHeight="1" x14ac:dyDescent="0.45">
      <c r="A16" s="140" t="s">
        <v>211</v>
      </c>
      <c r="B16" s="4"/>
      <c r="C16" s="237">
        <v>12</v>
      </c>
      <c r="D16" s="47"/>
      <c r="E16" s="18" t="s">
        <v>29</v>
      </c>
      <c r="F16" s="47"/>
      <c r="G16" s="237">
        <v>0</v>
      </c>
      <c r="H16" s="45"/>
      <c r="I16" s="237">
        <v>0</v>
      </c>
      <c r="J16" s="45"/>
      <c r="K16" s="236">
        <v>0</v>
      </c>
      <c r="L16" s="45"/>
      <c r="M16" s="237">
        <v>0</v>
      </c>
      <c r="N16" s="237"/>
      <c r="O16" s="237">
        <v>247265971</v>
      </c>
      <c r="P16" s="45"/>
      <c r="Q16" s="236">
        <v>0</v>
      </c>
      <c r="R16" s="45"/>
      <c r="S16" s="237">
        <v>247265971</v>
      </c>
      <c r="T16" s="4"/>
      <c r="U16" s="5"/>
      <c r="V16" s="4"/>
      <c r="W16" s="5"/>
      <c r="X16" s="4"/>
      <c r="Y16" s="3"/>
      <c r="Z16" s="5"/>
      <c r="AA16" s="5"/>
    </row>
    <row r="17" spans="1:27" s="53" customFormat="1" ht="16.899999999999999" customHeight="1" x14ac:dyDescent="0.45">
      <c r="A17" s="140" t="s">
        <v>209</v>
      </c>
      <c r="B17" s="4"/>
      <c r="C17" s="237">
        <v>30</v>
      </c>
      <c r="D17" s="47"/>
      <c r="E17" s="18" t="s">
        <v>29</v>
      </c>
      <c r="F17" s="47"/>
      <c r="G17" s="237">
        <v>0</v>
      </c>
      <c r="H17" s="45"/>
      <c r="I17" s="237">
        <v>7012</v>
      </c>
      <c r="J17" s="45"/>
      <c r="K17" s="236">
        <v>0</v>
      </c>
      <c r="L17" s="45"/>
      <c r="M17" s="237">
        <v>7012</v>
      </c>
      <c r="N17" s="237"/>
      <c r="O17" s="237">
        <v>34188</v>
      </c>
      <c r="P17" s="45"/>
      <c r="Q17" s="45">
        <v>0</v>
      </c>
      <c r="R17" s="45"/>
      <c r="S17" s="237">
        <v>34188</v>
      </c>
      <c r="T17" s="4"/>
      <c r="U17" s="5"/>
      <c r="V17" s="4"/>
      <c r="W17" s="5"/>
      <c r="X17" s="4"/>
      <c r="Y17" s="3"/>
      <c r="Z17" s="5"/>
      <c r="AA17" s="5"/>
    </row>
    <row r="18" spans="1:27" ht="16.899999999999999" customHeight="1" x14ac:dyDescent="0.45">
      <c r="A18" s="140" t="s">
        <v>223</v>
      </c>
      <c r="C18" s="237">
        <v>17</v>
      </c>
      <c r="D18" s="47"/>
      <c r="E18" s="18" t="s">
        <v>29</v>
      </c>
      <c r="F18" s="47"/>
      <c r="G18" s="237">
        <v>0</v>
      </c>
      <c r="H18" s="45"/>
      <c r="I18" s="237">
        <v>7534</v>
      </c>
      <c r="J18" s="45"/>
      <c r="K18" s="237">
        <v>0</v>
      </c>
      <c r="L18" s="45"/>
      <c r="M18" s="237">
        <v>7534</v>
      </c>
      <c r="N18" s="237"/>
      <c r="O18" s="237">
        <v>3567825839</v>
      </c>
      <c r="P18" s="45"/>
      <c r="Q18" s="237">
        <v>0</v>
      </c>
      <c r="R18" s="45"/>
      <c r="S18" s="237">
        <v>3567825839</v>
      </c>
      <c r="U18" s="5"/>
    </row>
    <row r="19" spans="1:27" ht="16.899999999999999" customHeight="1" x14ac:dyDescent="0.45">
      <c r="A19" s="140" t="s">
        <v>226</v>
      </c>
      <c r="C19" s="237">
        <v>15</v>
      </c>
      <c r="D19" s="47"/>
      <c r="E19" s="18" t="s">
        <v>29</v>
      </c>
      <c r="F19" s="47"/>
      <c r="G19" s="237">
        <v>0</v>
      </c>
      <c r="H19" s="45"/>
      <c r="I19" s="236">
        <v>7093</v>
      </c>
      <c r="J19" s="45"/>
      <c r="K19" s="236">
        <v>0</v>
      </c>
      <c r="L19" s="45"/>
      <c r="M19" s="236">
        <v>7093</v>
      </c>
      <c r="N19" s="237"/>
      <c r="O19" s="237">
        <v>21697</v>
      </c>
      <c r="P19" s="45"/>
      <c r="Q19" s="236">
        <v>0</v>
      </c>
      <c r="R19" s="45"/>
      <c r="S19" s="237">
        <v>21697</v>
      </c>
      <c r="W19" s="5"/>
    </row>
    <row r="20" spans="1:27" ht="16.899999999999999" customHeight="1" x14ac:dyDescent="0.45">
      <c r="A20" s="140" t="s">
        <v>226</v>
      </c>
      <c r="C20" s="237">
        <v>15</v>
      </c>
      <c r="D20" s="47"/>
      <c r="E20" s="18" t="s">
        <v>29</v>
      </c>
      <c r="F20" s="47"/>
      <c r="G20" s="237">
        <v>18</v>
      </c>
      <c r="H20" s="45"/>
      <c r="I20" s="237">
        <v>0</v>
      </c>
      <c r="J20" s="45"/>
      <c r="K20" s="236">
        <v>0</v>
      </c>
      <c r="L20" s="45"/>
      <c r="M20" s="237">
        <v>0</v>
      </c>
      <c r="N20" s="237"/>
      <c r="O20" s="237">
        <v>138446130</v>
      </c>
      <c r="P20" s="45"/>
      <c r="Q20" s="237">
        <v>0</v>
      </c>
      <c r="R20" s="45"/>
      <c r="S20" s="237">
        <v>138446130</v>
      </c>
    </row>
    <row r="21" spans="1:27" ht="16.899999999999999" customHeight="1" x14ac:dyDescent="0.45">
      <c r="A21" s="140" t="s">
        <v>226</v>
      </c>
      <c r="C21" s="237">
        <v>19</v>
      </c>
      <c r="D21" s="47"/>
      <c r="E21" s="18" t="s">
        <v>29</v>
      </c>
      <c r="F21" s="47"/>
      <c r="G21" s="237">
        <v>18</v>
      </c>
      <c r="H21" s="45"/>
      <c r="I21" s="237">
        <v>0</v>
      </c>
      <c r="J21" s="45"/>
      <c r="K21" s="237">
        <v>0</v>
      </c>
      <c r="L21" s="45"/>
      <c r="M21" s="237">
        <v>0</v>
      </c>
      <c r="N21" s="237"/>
      <c r="O21" s="237">
        <v>45454894</v>
      </c>
      <c r="P21" s="45"/>
      <c r="Q21" s="237">
        <v>0</v>
      </c>
      <c r="R21" s="45"/>
      <c r="S21" s="237">
        <v>45454894</v>
      </c>
    </row>
    <row r="22" spans="1:27" ht="16.899999999999999" customHeight="1" x14ac:dyDescent="0.45">
      <c r="A22" s="140" t="s">
        <v>226</v>
      </c>
      <c r="C22" s="237">
        <v>6</v>
      </c>
      <c r="D22" s="47"/>
      <c r="E22" s="18" t="s">
        <v>29</v>
      </c>
      <c r="F22" s="47"/>
      <c r="G22" s="237">
        <v>18</v>
      </c>
      <c r="H22" s="45"/>
      <c r="I22" s="237">
        <v>0</v>
      </c>
      <c r="J22" s="45"/>
      <c r="K22" s="236">
        <v>0</v>
      </c>
      <c r="L22" s="45"/>
      <c r="M22" s="237">
        <v>0</v>
      </c>
      <c r="N22" s="237"/>
      <c r="O22" s="237">
        <v>29086286</v>
      </c>
      <c r="P22" s="45"/>
      <c r="Q22" s="237">
        <v>0</v>
      </c>
      <c r="R22" s="45"/>
      <c r="S22" s="237">
        <v>29086286</v>
      </c>
    </row>
    <row r="23" spans="1:27" ht="16.899999999999999" customHeight="1" x14ac:dyDescent="0.45">
      <c r="A23" s="140" t="s">
        <v>226</v>
      </c>
      <c r="C23" s="237">
        <v>12</v>
      </c>
      <c r="D23" s="47"/>
      <c r="E23" s="18" t="s">
        <v>29</v>
      </c>
      <c r="F23" s="47"/>
      <c r="G23" s="237">
        <v>18</v>
      </c>
      <c r="H23" s="45"/>
      <c r="I23" s="237">
        <v>0</v>
      </c>
      <c r="J23" s="45"/>
      <c r="K23" s="236">
        <v>0</v>
      </c>
      <c r="L23" s="45"/>
      <c r="M23" s="237">
        <v>0</v>
      </c>
      <c r="N23" s="237"/>
      <c r="O23" s="237">
        <v>13284407</v>
      </c>
      <c r="P23" s="45"/>
      <c r="Q23" s="237">
        <v>0</v>
      </c>
      <c r="R23" s="45"/>
      <c r="S23" s="237">
        <v>13284407</v>
      </c>
    </row>
    <row r="24" spans="1:27" ht="16.899999999999999" customHeight="1" x14ac:dyDescent="0.45">
      <c r="A24" s="140" t="s">
        <v>226</v>
      </c>
      <c r="C24" s="237">
        <v>23</v>
      </c>
      <c r="D24" s="47"/>
      <c r="E24" s="18" t="s">
        <v>29</v>
      </c>
      <c r="F24" s="47"/>
      <c r="G24" s="237">
        <v>18</v>
      </c>
      <c r="H24" s="45"/>
      <c r="I24" s="236">
        <v>0</v>
      </c>
      <c r="J24" s="45"/>
      <c r="K24" s="236">
        <v>0</v>
      </c>
      <c r="L24" s="45"/>
      <c r="M24" s="236">
        <v>0</v>
      </c>
      <c r="N24" s="237"/>
      <c r="O24" s="237">
        <v>12588861</v>
      </c>
      <c r="P24" s="45"/>
      <c r="Q24" s="236">
        <v>0</v>
      </c>
      <c r="R24" s="45"/>
      <c r="S24" s="237">
        <v>12588861</v>
      </c>
    </row>
    <row r="25" spans="1:27" ht="16.899999999999999" customHeight="1" x14ac:dyDescent="0.45">
      <c r="A25" s="140" t="s">
        <v>229</v>
      </c>
      <c r="C25" s="237">
        <v>10</v>
      </c>
      <c r="D25" s="47"/>
      <c r="E25" s="18" t="s">
        <v>29</v>
      </c>
      <c r="F25" s="47"/>
      <c r="G25" s="237">
        <v>20</v>
      </c>
      <c r="H25" s="45"/>
      <c r="I25" s="237">
        <v>0</v>
      </c>
      <c r="J25" s="45"/>
      <c r="K25" s="237">
        <v>0</v>
      </c>
      <c r="L25" s="45"/>
      <c r="M25" s="237">
        <v>0</v>
      </c>
      <c r="N25" s="237"/>
      <c r="O25" s="237">
        <v>13691293619</v>
      </c>
      <c r="P25" s="45"/>
      <c r="Q25" s="237">
        <v>0</v>
      </c>
      <c r="R25" s="45"/>
      <c r="S25" s="237">
        <v>13691293619</v>
      </c>
    </row>
    <row r="26" spans="1:27" ht="16.899999999999999" customHeight="1" x14ac:dyDescent="0.45">
      <c r="A26" s="140" t="s">
        <v>229</v>
      </c>
      <c r="C26" s="237">
        <v>7</v>
      </c>
      <c r="D26" s="47"/>
      <c r="E26" s="18" t="s">
        <v>29</v>
      </c>
      <c r="F26" s="47"/>
      <c r="G26" s="237">
        <v>20</v>
      </c>
      <c r="H26" s="45"/>
      <c r="I26" s="237">
        <v>0</v>
      </c>
      <c r="J26" s="45"/>
      <c r="K26" s="237">
        <v>0</v>
      </c>
      <c r="L26" s="45"/>
      <c r="M26" s="237">
        <v>0</v>
      </c>
      <c r="N26" s="237"/>
      <c r="O26" s="237">
        <v>1911447168</v>
      </c>
      <c r="P26" s="45"/>
      <c r="Q26" s="237">
        <v>0</v>
      </c>
      <c r="R26" s="45"/>
      <c r="S26" s="237">
        <v>1911447168</v>
      </c>
    </row>
    <row r="27" spans="1:27" ht="16.899999999999999" customHeight="1" x14ac:dyDescent="0.45">
      <c r="A27" s="140" t="s">
        <v>223</v>
      </c>
      <c r="C27" s="237">
        <v>8</v>
      </c>
      <c r="D27" s="47"/>
      <c r="E27" s="18" t="s">
        <v>29</v>
      </c>
      <c r="F27" s="47"/>
      <c r="G27" s="237">
        <v>18</v>
      </c>
      <c r="H27" s="45"/>
      <c r="I27" s="237">
        <v>3616109593</v>
      </c>
      <c r="J27" s="45"/>
      <c r="K27" s="237">
        <v>1136819</v>
      </c>
      <c r="L27" s="45"/>
      <c r="M27" s="237">
        <v>3614972774</v>
      </c>
      <c r="N27" s="237"/>
      <c r="O27" s="237">
        <v>30163175450</v>
      </c>
      <c r="P27" s="45"/>
      <c r="Q27" s="237">
        <v>7503003</v>
      </c>
      <c r="R27" s="45"/>
      <c r="S27" s="237">
        <v>30155672447</v>
      </c>
    </row>
    <row r="28" spans="1:27" ht="16.899999999999999" customHeight="1" x14ac:dyDescent="0.45">
      <c r="A28" s="140" t="s">
        <v>223</v>
      </c>
      <c r="C28" s="237">
        <v>12</v>
      </c>
      <c r="D28" s="47"/>
      <c r="E28" s="18" t="s">
        <v>29</v>
      </c>
      <c r="F28" s="47"/>
      <c r="G28" s="237">
        <v>18</v>
      </c>
      <c r="H28" s="45"/>
      <c r="I28" s="237">
        <v>4603068519</v>
      </c>
      <c r="J28" s="45"/>
      <c r="K28" s="237">
        <v>2166386</v>
      </c>
      <c r="L28" s="45"/>
      <c r="M28" s="237">
        <v>4600902133</v>
      </c>
      <c r="N28" s="237"/>
      <c r="O28" s="237">
        <v>38395728658</v>
      </c>
      <c r="P28" s="45"/>
      <c r="Q28" s="237">
        <v>11698484</v>
      </c>
      <c r="R28" s="45"/>
      <c r="S28" s="237">
        <v>38384030174</v>
      </c>
    </row>
    <row r="29" spans="1:27" ht="16.899999999999999" customHeight="1" x14ac:dyDescent="0.45">
      <c r="A29" s="140" t="s">
        <v>209</v>
      </c>
      <c r="C29" s="237">
        <v>15</v>
      </c>
      <c r="D29" s="47"/>
      <c r="E29" s="18" t="s">
        <v>29</v>
      </c>
      <c r="F29" s="47"/>
      <c r="G29" s="237">
        <v>18</v>
      </c>
      <c r="H29" s="45"/>
      <c r="I29" s="237">
        <v>0</v>
      </c>
      <c r="J29" s="45"/>
      <c r="K29" s="237">
        <v>0</v>
      </c>
      <c r="L29" s="45"/>
      <c r="M29" s="237">
        <v>0</v>
      </c>
      <c r="N29" s="237"/>
      <c r="O29" s="237">
        <v>319652879</v>
      </c>
      <c r="P29" s="45"/>
      <c r="Q29" s="237">
        <v>0</v>
      </c>
      <c r="R29" s="45"/>
      <c r="S29" s="237">
        <v>319652879</v>
      </c>
    </row>
    <row r="30" spans="1:27" ht="16.899999999999999" customHeight="1" x14ac:dyDescent="0.45">
      <c r="A30" s="140" t="s">
        <v>209</v>
      </c>
      <c r="C30" s="237">
        <v>18</v>
      </c>
      <c r="D30" s="47"/>
      <c r="E30" s="18" t="s">
        <v>29</v>
      </c>
      <c r="F30" s="47"/>
      <c r="G30" s="237">
        <v>18</v>
      </c>
      <c r="H30" s="45"/>
      <c r="I30" s="237">
        <v>0</v>
      </c>
      <c r="J30" s="45"/>
      <c r="K30" s="236">
        <v>0</v>
      </c>
      <c r="L30" s="45"/>
      <c r="M30" s="237">
        <v>0</v>
      </c>
      <c r="N30" s="237"/>
      <c r="O30" s="237">
        <v>7146564135</v>
      </c>
      <c r="P30" s="45"/>
      <c r="Q30" s="236">
        <v>0</v>
      </c>
      <c r="R30" s="45"/>
      <c r="S30" s="237">
        <v>7146564135</v>
      </c>
    </row>
    <row r="31" spans="1:27" ht="16.899999999999999" customHeight="1" x14ac:dyDescent="0.45">
      <c r="A31" s="140" t="s">
        <v>229</v>
      </c>
      <c r="C31" s="237">
        <v>22</v>
      </c>
      <c r="D31" s="47"/>
      <c r="E31" s="18" t="s">
        <v>29</v>
      </c>
      <c r="F31" s="47"/>
      <c r="G31" s="237">
        <v>20</v>
      </c>
      <c r="H31" s="45"/>
      <c r="I31" s="236">
        <v>0</v>
      </c>
      <c r="J31" s="236"/>
      <c r="K31" s="236">
        <v>0</v>
      </c>
      <c r="L31" s="236"/>
      <c r="M31" s="236">
        <v>0</v>
      </c>
      <c r="N31" s="237"/>
      <c r="O31" s="237">
        <v>123863032</v>
      </c>
      <c r="P31" s="45"/>
      <c r="Q31" s="237">
        <v>0</v>
      </c>
      <c r="R31" s="45"/>
      <c r="S31" s="237">
        <v>123863032</v>
      </c>
    </row>
    <row r="32" spans="1:27" ht="16.899999999999999" customHeight="1" x14ac:dyDescent="0.45">
      <c r="A32" s="140" t="s">
        <v>206</v>
      </c>
      <c r="C32" s="237">
        <v>26</v>
      </c>
      <c r="D32" s="47"/>
      <c r="E32" s="18" t="s">
        <v>29</v>
      </c>
      <c r="F32" s="47"/>
      <c r="G32" s="237">
        <v>18</v>
      </c>
      <c r="H32" s="45"/>
      <c r="I32" s="236">
        <v>0</v>
      </c>
      <c r="J32" s="236"/>
      <c r="K32" s="236">
        <v>0</v>
      </c>
      <c r="L32" s="236"/>
      <c r="M32" s="236">
        <v>0</v>
      </c>
      <c r="N32" s="237"/>
      <c r="O32" s="237">
        <v>112833583664</v>
      </c>
      <c r="P32" s="45"/>
      <c r="Q32" s="237">
        <v>0</v>
      </c>
      <c r="R32" s="45"/>
      <c r="S32" s="237">
        <v>112833583664</v>
      </c>
    </row>
    <row r="33" spans="1:25" s="44" customFormat="1" ht="19.899999999999999" customHeight="1" x14ac:dyDescent="0.55000000000000004">
      <c r="A33" s="136" t="s">
        <v>60</v>
      </c>
      <c r="C33" s="167"/>
      <c r="E33" s="167"/>
      <c r="G33" s="167"/>
      <c r="I33" s="51">
        <f>SUM(I7:I32)</f>
        <v>41083178596</v>
      </c>
      <c r="K33" s="52">
        <f t="shared" ref="K33:S33" si="0">SUM(K7:K32)</f>
        <v>3303205</v>
      </c>
      <c r="L33" s="44">
        <f t="shared" si="0"/>
        <v>0</v>
      </c>
      <c r="M33" s="52">
        <f t="shared" si="0"/>
        <v>41079875391</v>
      </c>
      <c r="N33" s="44">
        <f t="shared" si="0"/>
        <v>0</v>
      </c>
      <c r="O33" s="52">
        <f t="shared" si="0"/>
        <v>643344514177</v>
      </c>
      <c r="P33" s="44">
        <f t="shared" si="0"/>
        <v>0</v>
      </c>
      <c r="Q33" s="52">
        <f t="shared" si="0"/>
        <v>19201487</v>
      </c>
      <c r="R33" s="44">
        <f t="shared" si="0"/>
        <v>0</v>
      </c>
      <c r="S33" s="52">
        <f t="shared" si="0"/>
        <v>643325312690</v>
      </c>
      <c r="Y33" s="169"/>
    </row>
    <row r="34" spans="1:25" ht="21" x14ac:dyDescent="0.45">
      <c r="A34" s="268" t="s">
        <v>136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</row>
    <row r="35" spans="1:25" ht="21" x14ac:dyDescent="0.45">
      <c r="A35" s="268" t="s">
        <v>367</v>
      </c>
      <c r="B35" s="268"/>
      <c r="C35" s="268"/>
      <c r="D35" s="268"/>
      <c r="E35" s="268"/>
      <c r="F35" s="268"/>
      <c r="G35" s="268"/>
      <c r="H35" s="268"/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</row>
    <row r="36" spans="1:25" ht="21" x14ac:dyDescent="0.45">
      <c r="A36" s="268" t="str">
        <f>A3</f>
        <v>برای ماه منتهی به 1401/09/30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8"/>
    </row>
    <row r="37" spans="1:25" ht="21" x14ac:dyDescent="0.45">
      <c r="A37" s="227"/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</row>
    <row r="38" spans="1:25" ht="22.9" customHeight="1" x14ac:dyDescent="0.55000000000000004">
      <c r="A38" s="138" t="s">
        <v>267</v>
      </c>
      <c r="B38" s="229"/>
      <c r="C38" s="229"/>
      <c r="D38" s="229"/>
      <c r="E38" s="229"/>
      <c r="F38" s="229"/>
      <c r="G38" s="229"/>
      <c r="H38" s="229"/>
      <c r="I38" s="170">
        <f>I33</f>
        <v>41083178596</v>
      </c>
      <c r="J38" s="229"/>
      <c r="K38" s="171">
        <f t="shared" ref="K38:S38" si="1">K33</f>
        <v>3303205</v>
      </c>
      <c r="L38" s="228">
        <f t="shared" si="1"/>
        <v>0</v>
      </c>
      <c r="M38" s="171">
        <f t="shared" si="1"/>
        <v>41079875391</v>
      </c>
      <c r="N38" s="229">
        <f t="shared" si="1"/>
        <v>0</v>
      </c>
      <c r="O38" s="171">
        <f t="shared" si="1"/>
        <v>643344514177</v>
      </c>
      <c r="P38" s="229">
        <f t="shared" si="1"/>
        <v>0</v>
      </c>
      <c r="Q38" s="171">
        <f t="shared" si="1"/>
        <v>19201487</v>
      </c>
      <c r="R38" s="229">
        <f t="shared" si="1"/>
        <v>0</v>
      </c>
      <c r="S38" s="171">
        <f t="shared" si="1"/>
        <v>643325312690</v>
      </c>
    </row>
    <row r="39" spans="1:25" ht="16.899999999999999" customHeight="1" x14ac:dyDescent="0.45">
      <c r="A39" s="140" t="s">
        <v>229</v>
      </c>
      <c r="C39" s="237">
        <v>6</v>
      </c>
      <c r="D39" s="47"/>
      <c r="E39" s="18" t="s">
        <v>29</v>
      </c>
      <c r="F39" s="47"/>
      <c r="G39" s="237">
        <v>18</v>
      </c>
      <c r="H39" s="45"/>
      <c r="I39" s="237">
        <v>0</v>
      </c>
      <c r="J39" s="45"/>
      <c r="K39" s="237">
        <v>0</v>
      </c>
      <c r="L39" s="45"/>
      <c r="M39" s="237">
        <v>0</v>
      </c>
      <c r="N39" s="237"/>
      <c r="O39" s="237">
        <v>21972728642</v>
      </c>
      <c r="P39" s="45"/>
      <c r="Q39" s="237">
        <v>0</v>
      </c>
      <c r="R39" s="45"/>
      <c r="S39" s="237">
        <v>21972728642</v>
      </c>
    </row>
    <row r="40" spans="1:25" ht="16.899999999999999" customHeight="1" x14ac:dyDescent="0.45">
      <c r="A40" s="140" t="s">
        <v>242</v>
      </c>
      <c r="C40" s="237">
        <v>12</v>
      </c>
      <c r="D40" s="47"/>
      <c r="E40" s="18" t="s">
        <v>29</v>
      </c>
      <c r="F40" s="47"/>
      <c r="G40" s="237">
        <v>18</v>
      </c>
      <c r="H40" s="45"/>
      <c r="I40" s="237">
        <v>0</v>
      </c>
      <c r="J40" s="45"/>
      <c r="K40" s="237">
        <v>0</v>
      </c>
      <c r="L40" s="45"/>
      <c r="M40" s="237">
        <v>0</v>
      </c>
      <c r="N40" s="237"/>
      <c r="O40" s="237">
        <v>17478854917</v>
      </c>
      <c r="P40" s="45"/>
      <c r="Q40" s="237">
        <v>0</v>
      </c>
      <c r="R40" s="45"/>
      <c r="S40" s="237">
        <v>17478854917</v>
      </c>
    </row>
    <row r="41" spans="1:25" ht="16.899999999999999" customHeight="1" x14ac:dyDescent="0.45">
      <c r="A41" s="140" t="s">
        <v>242</v>
      </c>
      <c r="C41" s="237">
        <v>13</v>
      </c>
      <c r="D41" s="47"/>
      <c r="E41" s="18" t="s">
        <v>29</v>
      </c>
      <c r="F41" s="47"/>
      <c r="G41" s="237">
        <v>0</v>
      </c>
      <c r="H41" s="45"/>
      <c r="I41" s="236">
        <v>0</v>
      </c>
      <c r="J41" s="236"/>
      <c r="K41" s="236">
        <v>0</v>
      </c>
      <c r="L41" s="236"/>
      <c r="M41" s="236">
        <v>0</v>
      </c>
      <c r="N41" s="237"/>
      <c r="O41" s="237">
        <v>49247684</v>
      </c>
      <c r="P41" s="45"/>
      <c r="Q41" s="237">
        <v>0</v>
      </c>
      <c r="R41" s="45"/>
      <c r="S41" s="237">
        <v>49247684</v>
      </c>
    </row>
    <row r="42" spans="1:25" ht="16.899999999999999" customHeight="1" x14ac:dyDescent="0.45">
      <c r="A42" s="140" t="s">
        <v>242</v>
      </c>
      <c r="C42" s="237">
        <v>13</v>
      </c>
      <c r="D42" s="47"/>
      <c r="E42" s="18" t="s">
        <v>29</v>
      </c>
      <c r="F42" s="47"/>
      <c r="G42" s="237">
        <v>18</v>
      </c>
      <c r="H42" s="45"/>
      <c r="I42" s="236">
        <v>0</v>
      </c>
      <c r="J42" s="236"/>
      <c r="K42" s="236">
        <v>0</v>
      </c>
      <c r="L42" s="236"/>
      <c r="M42" s="236">
        <v>0</v>
      </c>
      <c r="N42" s="237"/>
      <c r="O42" s="237">
        <v>63166678802</v>
      </c>
      <c r="P42" s="45"/>
      <c r="Q42" s="237">
        <v>0</v>
      </c>
      <c r="R42" s="45"/>
      <c r="S42" s="237">
        <v>63166678802</v>
      </c>
    </row>
    <row r="43" spans="1:25" ht="16.899999999999999" customHeight="1" x14ac:dyDescent="0.45">
      <c r="A43" s="140" t="s">
        <v>246</v>
      </c>
      <c r="C43" s="237">
        <v>20</v>
      </c>
      <c r="D43" s="47"/>
      <c r="E43" s="18" t="s">
        <v>29</v>
      </c>
      <c r="F43" s="47"/>
      <c r="G43" s="237">
        <v>0</v>
      </c>
      <c r="H43" s="45"/>
      <c r="I43" s="237">
        <v>4356</v>
      </c>
      <c r="J43" s="45"/>
      <c r="K43" s="236">
        <v>0</v>
      </c>
      <c r="L43" s="45"/>
      <c r="M43" s="237">
        <v>4356</v>
      </c>
      <c r="N43" s="237"/>
      <c r="O43" s="237">
        <v>43019</v>
      </c>
      <c r="P43" s="45"/>
      <c r="Q43" s="237">
        <v>0</v>
      </c>
      <c r="R43" s="45"/>
      <c r="S43" s="237">
        <v>43019</v>
      </c>
    </row>
    <row r="44" spans="1:25" ht="16.899999999999999" customHeight="1" x14ac:dyDescent="0.45">
      <c r="A44" s="140" t="s">
        <v>206</v>
      </c>
      <c r="C44" s="237">
        <v>25</v>
      </c>
      <c r="D44" s="47"/>
      <c r="E44" s="18" t="s">
        <v>29</v>
      </c>
      <c r="F44" s="47"/>
      <c r="G44" s="237">
        <v>18</v>
      </c>
      <c r="H44" s="45"/>
      <c r="I44" s="236">
        <v>0</v>
      </c>
      <c r="J44" s="236"/>
      <c r="K44" s="236">
        <v>0</v>
      </c>
      <c r="L44" s="236"/>
      <c r="M44" s="236">
        <v>0</v>
      </c>
      <c r="N44" s="237"/>
      <c r="O44" s="237">
        <v>21369888</v>
      </c>
      <c r="P44" s="45"/>
      <c r="Q44" s="237">
        <v>0</v>
      </c>
      <c r="R44" s="45"/>
      <c r="S44" s="237">
        <v>21369888</v>
      </c>
    </row>
    <row r="45" spans="1:25" ht="16.899999999999999" customHeight="1" x14ac:dyDescent="0.45">
      <c r="A45" s="140" t="s">
        <v>206</v>
      </c>
      <c r="C45" s="237">
        <v>27</v>
      </c>
      <c r="D45" s="47"/>
      <c r="E45" s="18" t="s">
        <v>29</v>
      </c>
      <c r="F45" s="47"/>
      <c r="G45" s="237">
        <v>18</v>
      </c>
      <c r="H45" s="45"/>
      <c r="I45" s="237">
        <v>0</v>
      </c>
      <c r="J45" s="45"/>
      <c r="K45" s="237">
        <v>0</v>
      </c>
      <c r="L45" s="45"/>
      <c r="M45" s="237">
        <v>0</v>
      </c>
      <c r="N45" s="237"/>
      <c r="O45" s="237">
        <v>403669044</v>
      </c>
      <c r="P45" s="45"/>
      <c r="Q45" s="237">
        <v>0</v>
      </c>
      <c r="R45" s="45"/>
      <c r="S45" s="237">
        <v>403669044</v>
      </c>
    </row>
    <row r="46" spans="1:25" ht="16.899999999999999" customHeight="1" x14ac:dyDescent="0.45">
      <c r="A46" s="140" t="s">
        <v>251</v>
      </c>
      <c r="C46" s="237">
        <v>17</v>
      </c>
      <c r="D46" s="47"/>
      <c r="E46" s="18" t="s">
        <v>29</v>
      </c>
      <c r="F46" s="47"/>
      <c r="G46" s="237">
        <v>0</v>
      </c>
      <c r="H46" s="45"/>
      <c r="I46" s="237">
        <v>0</v>
      </c>
      <c r="J46" s="45"/>
      <c r="K46" s="237">
        <v>0</v>
      </c>
      <c r="L46" s="45"/>
      <c r="M46" s="237">
        <v>0</v>
      </c>
      <c r="N46" s="237"/>
      <c r="O46" s="237">
        <v>42346071</v>
      </c>
      <c r="P46" s="45"/>
      <c r="Q46" s="236">
        <v>0</v>
      </c>
      <c r="R46" s="45"/>
      <c r="S46" s="237">
        <v>42346071</v>
      </c>
    </row>
    <row r="47" spans="1:25" ht="19.899999999999999" customHeight="1" x14ac:dyDescent="0.45">
      <c r="A47" s="140" t="s">
        <v>251</v>
      </c>
      <c r="B47" s="47"/>
      <c r="C47" s="237">
        <v>17</v>
      </c>
      <c r="D47" s="47"/>
      <c r="E47" s="237" t="s">
        <v>29</v>
      </c>
      <c r="F47" s="47"/>
      <c r="G47" s="237">
        <v>0</v>
      </c>
      <c r="H47" s="45"/>
      <c r="I47" s="237">
        <v>5151</v>
      </c>
      <c r="J47" s="45"/>
      <c r="K47" s="236">
        <v>0</v>
      </c>
      <c r="L47" s="45"/>
      <c r="M47" s="237">
        <v>5151</v>
      </c>
      <c r="N47" s="237"/>
      <c r="O47" s="237">
        <v>3095876</v>
      </c>
      <c r="P47" s="45"/>
      <c r="Q47" s="236">
        <v>0</v>
      </c>
      <c r="R47" s="45"/>
      <c r="S47" s="237">
        <v>3095876</v>
      </c>
    </row>
    <row r="48" spans="1:25" ht="19.899999999999999" customHeight="1" x14ac:dyDescent="0.45">
      <c r="A48" s="140" t="s">
        <v>229</v>
      </c>
      <c r="B48" s="47"/>
      <c r="C48" s="237">
        <v>5</v>
      </c>
      <c r="D48" s="47"/>
      <c r="E48" s="237" t="s">
        <v>29</v>
      </c>
      <c r="F48" s="47"/>
      <c r="G48" s="237">
        <v>20</v>
      </c>
      <c r="H48" s="45"/>
      <c r="I48" s="237">
        <v>0</v>
      </c>
      <c r="J48" s="45"/>
      <c r="K48" s="236">
        <v>0</v>
      </c>
      <c r="L48" s="45"/>
      <c r="M48" s="237">
        <v>0</v>
      </c>
      <c r="N48" s="237"/>
      <c r="O48" s="237">
        <v>2410272877</v>
      </c>
      <c r="P48" s="45"/>
      <c r="Q48" s="236">
        <v>0</v>
      </c>
      <c r="R48" s="45"/>
      <c r="S48" s="237">
        <v>2410272877</v>
      </c>
    </row>
    <row r="49" spans="1:19" ht="19.899999999999999" customHeight="1" x14ac:dyDescent="0.45">
      <c r="A49" s="140" t="s">
        <v>229</v>
      </c>
      <c r="B49" s="47"/>
      <c r="C49" s="237">
        <v>5</v>
      </c>
      <c r="D49" s="47"/>
      <c r="E49" s="237" t="s">
        <v>29</v>
      </c>
      <c r="F49" s="47"/>
      <c r="G49" s="237">
        <v>20</v>
      </c>
      <c r="H49" s="45"/>
      <c r="I49" s="237">
        <v>0</v>
      </c>
      <c r="J49" s="45"/>
      <c r="K49" s="236">
        <v>0</v>
      </c>
      <c r="L49" s="45"/>
      <c r="M49" s="237">
        <v>0</v>
      </c>
      <c r="N49" s="237"/>
      <c r="O49" s="237">
        <v>4338499180</v>
      </c>
      <c r="P49" s="45"/>
      <c r="Q49" s="236">
        <v>0</v>
      </c>
      <c r="R49" s="45"/>
      <c r="S49" s="237">
        <v>4338499180</v>
      </c>
    </row>
    <row r="50" spans="1:19" ht="19.899999999999999" customHeight="1" x14ac:dyDescent="0.45">
      <c r="A50" s="140" t="s">
        <v>257</v>
      </c>
      <c r="B50" s="47"/>
      <c r="C50" s="237">
        <v>5</v>
      </c>
      <c r="D50" s="47"/>
      <c r="E50" s="237" t="s">
        <v>29</v>
      </c>
      <c r="F50" s="47"/>
      <c r="G50" s="237">
        <v>18</v>
      </c>
      <c r="H50" s="45"/>
      <c r="I50" s="237">
        <v>0</v>
      </c>
      <c r="J50" s="45"/>
      <c r="K50" s="236">
        <v>0</v>
      </c>
      <c r="L50" s="45"/>
      <c r="M50" s="237">
        <v>0</v>
      </c>
      <c r="N50" s="237"/>
      <c r="O50" s="237">
        <v>225095909</v>
      </c>
      <c r="P50" s="45"/>
      <c r="Q50" s="236">
        <v>0</v>
      </c>
      <c r="R50" s="45"/>
      <c r="S50" s="237">
        <v>225095909</v>
      </c>
    </row>
    <row r="51" spans="1:19" ht="19.899999999999999" customHeight="1" x14ac:dyDescent="0.45">
      <c r="A51" s="140" t="s">
        <v>257</v>
      </c>
      <c r="B51" s="47"/>
      <c r="C51" s="237">
        <v>7</v>
      </c>
      <c r="D51" s="47"/>
      <c r="E51" s="237" t="s">
        <v>29</v>
      </c>
      <c r="F51" s="47"/>
      <c r="G51" s="237">
        <v>18</v>
      </c>
      <c r="H51" s="45"/>
      <c r="I51" s="237">
        <v>0</v>
      </c>
      <c r="J51" s="45"/>
      <c r="K51" s="236">
        <v>0</v>
      </c>
      <c r="L51" s="45"/>
      <c r="M51" s="237">
        <v>0</v>
      </c>
      <c r="N51" s="237"/>
      <c r="O51" s="237">
        <v>312219187</v>
      </c>
      <c r="P51" s="45"/>
      <c r="Q51" s="236">
        <v>0</v>
      </c>
      <c r="R51" s="45"/>
      <c r="S51" s="237">
        <v>312219187</v>
      </c>
    </row>
    <row r="52" spans="1:19" ht="19.899999999999999" customHeight="1" x14ac:dyDescent="0.45">
      <c r="A52" s="140" t="s">
        <v>242</v>
      </c>
      <c r="B52" s="47"/>
      <c r="C52" s="237">
        <v>9</v>
      </c>
      <c r="D52" s="47"/>
      <c r="E52" s="237" t="s">
        <v>29</v>
      </c>
      <c r="F52" s="47"/>
      <c r="G52" s="237">
        <v>18</v>
      </c>
      <c r="H52" s="45"/>
      <c r="I52" s="237">
        <v>0</v>
      </c>
      <c r="J52" s="45"/>
      <c r="K52" s="236">
        <v>0</v>
      </c>
      <c r="L52" s="45"/>
      <c r="M52" s="237">
        <v>0</v>
      </c>
      <c r="N52" s="237"/>
      <c r="O52" s="237">
        <v>16020835100</v>
      </c>
      <c r="P52" s="45"/>
      <c r="Q52" s="236">
        <v>0</v>
      </c>
      <c r="R52" s="45"/>
      <c r="S52" s="237">
        <v>16020835100</v>
      </c>
    </row>
    <row r="53" spans="1:19" ht="19.899999999999999" customHeight="1" x14ac:dyDescent="0.45">
      <c r="A53" s="140" t="s">
        <v>257</v>
      </c>
      <c r="B53" s="47"/>
      <c r="C53" s="237">
        <v>11</v>
      </c>
      <c r="D53" s="47"/>
      <c r="E53" s="237" t="s">
        <v>29</v>
      </c>
      <c r="F53" s="47"/>
      <c r="G53" s="237">
        <v>18</v>
      </c>
      <c r="H53" s="45"/>
      <c r="I53" s="237">
        <v>0</v>
      </c>
      <c r="J53" s="45"/>
      <c r="K53" s="236">
        <v>0</v>
      </c>
      <c r="L53" s="45"/>
      <c r="M53" s="237">
        <v>0</v>
      </c>
      <c r="N53" s="237"/>
      <c r="O53" s="237">
        <v>220363844</v>
      </c>
      <c r="P53" s="45"/>
      <c r="Q53" s="236">
        <v>0</v>
      </c>
      <c r="R53" s="45"/>
      <c r="S53" s="237">
        <v>220363844</v>
      </c>
    </row>
    <row r="54" spans="1:19" ht="19.899999999999999" customHeight="1" x14ac:dyDescent="0.45">
      <c r="A54" s="140" t="s">
        <v>257</v>
      </c>
      <c r="B54" s="47"/>
      <c r="C54" s="237">
        <v>12</v>
      </c>
      <c r="D54" s="47"/>
      <c r="E54" s="237" t="s">
        <v>29</v>
      </c>
      <c r="F54" s="47"/>
      <c r="G54" s="237">
        <v>18</v>
      </c>
      <c r="H54" s="45"/>
      <c r="I54" s="237">
        <v>0</v>
      </c>
      <c r="J54" s="45"/>
      <c r="K54" s="236">
        <v>0</v>
      </c>
      <c r="L54" s="45"/>
      <c r="M54" s="237">
        <v>0</v>
      </c>
      <c r="N54" s="237"/>
      <c r="O54" s="237">
        <v>850385745</v>
      </c>
      <c r="P54" s="45"/>
      <c r="Q54" s="236">
        <v>0</v>
      </c>
      <c r="R54" s="45"/>
      <c r="S54" s="237">
        <v>850385745</v>
      </c>
    </row>
    <row r="55" spans="1:19" ht="19.899999999999999" customHeight="1" x14ac:dyDescent="0.45">
      <c r="A55" s="140" t="s">
        <v>257</v>
      </c>
      <c r="B55" s="47"/>
      <c r="C55" s="237">
        <v>19</v>
      </c>
      <c r="D55" s="47"/>
      <c r="E55" s="18" t="s">
        <v>29</v>
      </c>
      <c r="F55" s="47"/>
      <c r="G55" s="237">
        <v>18</v>
      </c>
      <c r="H55" s="45"/>
      <c r="I55" s="236">
        <v>0</v>
      </c>
      <c r="J55" s="45"/>
      <c r="K55" s="236">
        <v>0</v>
      </c>
      <c r="L55" s="45"/>
      <c r="M55" s="236">
        <v>0</v>
      </c>
      <c r="N55" s="237"/>
      <c r="O55" s="237">
        <v>892464738</v>
      </c>
      <c r="P55" s="45"/>
      <c r="Q55" s="236">
        <v>0</v>
      </c>
      <c r="R55" s="45"/>
      <c r="S55" s="237">
        <v>892464738</v>
      </c>
    </row>
    <row r="56" spans="1:19" ht="19.899999999999999" customHeight="1" x14ac:dyDescent="0.45">
      <c r="A56" s="140" t="s">
        <v>257</v>
      </c>
      <c r="C56" s="237">
        <v>21</v>
      </c>
      <c r="D56" s="47"/>
      <c r="E56" s="18" t="s">
        <v>29</v>
      </c>
      <c r="F56" s="47"/>
      <c r="G56" s="237">
        <v>18</v>
      </c>
      <c r="H56" s="45"/>
      <c r="I56" s="237">
        <v>0</v>
      </c>
      <c r="J56" s="45"/>
      <c r="K56" s="236">
        <v>0</v>
      </c>
      <c r="L56" s="45"/>
      <c r="M56" s="237">
        <v>0</v>
      </c>
      <c r="N56" s="237"/>
      <c r="O56" s="237">
        <v>3120164385</v>
      </c>
      <c r="P56" s="45"/>
      <c r="Q56" s="236">
        <v>0</v>
      </c>
      <c r="R56" s="45"/>
      <c r="S56" s="237">
        <v>3120164385</v>
      </c>
    </row>
    <row r="57" spans="1:19" ht="19.899999999999999" customHeight="1" x14ac:dyDescent="0.45">
      <c r="A57" s="140" t="s">
        <v>257</v>
      </c>
      <c r="C57" s="237">
        <v>28</v>
      </c>
      <c r="D57" s="47"/>
      <c r="E57" s="18" t="s">
        <v>29</v>
      </c>
      <c r="F57" s="47"/>
      <c r="G57" s="237">
        <v>18</v>
      </c>
      <c r="H57" s="45"/>
      <c r="I57" s="237">
        <v>0</v>
      </c>
      <c r="J57" s="45"/>
      <c r="K57" s="236">
        <v>0</v>
      </c>
      <c r="L57" s="45"/>
      <c r="M57" s="237">
        <v>0</v>
      </c>
      <c r="N57" s="237"/>
      <c r="O57" s="237">
        <v>444657534</v>
      </c>
      <c r="P57" s="45"/>
      <c r="Q57" s="45">
        <v>0</v>
      </c>
      <c r="R57" s="45"/>
      <c r="S57" s="237">
        <v>444657534</v>
      </c>
    </row>
    <row r="58" spans="1:19" ht="19.899999999999999" customHeight="1" x14ac:dyDescent="0.45">
      <c r="A58" s="140" t="s">
        <v>229</v>
      </c>
      <c r="C58" s="237">
        <v>28</v>
      </c>
      <c r="D58" s="47"/>
      <c r="E58" s="18" t="s">
        <v>29</v>
      </c>
      <c r="F58" s="47"/>
      <c r="G58" s="237">
        <v>20</v>
      </c>
      <c r="H58" s="45"/>
      <c r="I58" s="237">
        <v>0</v>
      </c>
      <c r="J58" s="45"/>
      <c r="K58" s="237">
        <v>0</v>
      </c>
      <c r="L58" s="45"/>
      <c r="M58" s="237">
        <v>0</v>
      </c>
      <c r="N58" s="237"/>
      <c r="O58" s="237">
        <v>7015449449</v>
      </c>
      <c r="P58" s="45"/>
      <c r="Q58" s="237">
        <v>0</v>
      </c>
      <c r="R58" s="45"/>
      <c r="S58" s="237">
        <v>7015449449</v>
      </c>
    </row>
    <row r="59" spans="1:19" ht="19.899999999999999" customHeight="1" x14ac:dyDescent="0.45">
      <c r="A59" s="140" t="s">
        <v>257</v>
      </c>
      <c r="C59" s="237">
        <v>6</v>
      </c>
      <c r="D59" s="47"/>
      <c r="E59" s="18" t="s">
        <v>29</v>
      </c>
      <c r="F59" s="47"/>
      <c r="G59" s="237">
        <v>18</v>
      </c>
      <c r="H59" s="45"/>
      <c r="I59" s="236">
        <v>0</v>
      </c>
      <c r="J59" s="45"/>
      <c r="K59" s="236">
        <v>0</v>
      </c>
      <c r="L59" s="45"/>
      <c r="M59" s="236">
        <v>0</v>
      </c>
      <c r="N59" s="237"/>
      <c r="O59" s="237">
        <v>2332607795</v>
      </c>
      <c r="P59" s="45"/>
      <c r="Q59" s="236">
        <v>0</v>
      </c>
      <c r="R59" s="45"/>
      <c r="S59" s="237">
        <v>2332607795</v>
      </c>
    </row>
    <row r="60" spans="1:19" ht="19.899999999999999" customHeight="1" x14ac:dyDescent="0.45">
      <c r="A60" s="140" t="s">
        <v>277</v>
      </c>
      <c r="C60" s="237">
        <v>18</v>
      </c>
      <c r="D60" s="47"/>
      <c r="E60" s="18" t="s">
        <v>29</v>
      </c>
      <c r="F60" s="47"/>
      <c r="G60" s="237">
        <v>18</v>
      </c>
      <c r="H60" s="45"/>
      <c r="I60" s="237">
        <v>0</v>
      </c>
      <c r="J60" s="45"/>
      <c r="K60" s="236">
        <v>0</v>
      </c>
      <c r="L60" s="45"/>
      <c r="M60" s="237">
        <v>0</v>
      </c>
      <c r="N60" s="237"/>
      <c r="O60" s="237">
        <v>3634912328</v>
      </c>
      <c r="P60" s="45"/>
      <c r="Q60" s="237">
        <v>0</v>
      </c>
      <c r="R60" s="45"/>
      <c r="S60" s="237">
        <v>3634912328</v>
      </c>
    </row>
    <row r="61" spans="1:19" ht="19.899999999999999" customHeight="1" x14ac:dyDescent="0.45">
      <c r="A61" s="140" t="s">
        <v>211</v>
      </c>
      <c r="C61" s="237">
        <v>20</v>
      </c>
      <c r="D61" s="47"/>
      <c r="E61" s="18" t="s">
        <v>29</v>
      </c>
      <c r="F61" s="47"/>
      <c r="G61" s="237">
        <v>18</v>
      </c>
      <c r="H61" s="45"/>
      <c r="I61" s="237">
        <v>0</v>
      </c>
      <c r="J61" s="45"/>
      <c r="K61" s="237">
        <v>0</v>
      </c>
      <c r="L61" s="45"/>
      <c r="M61" s="237">
        <v>0</v>
      </c>
      <c r="N61" s="237"/>
      <c r="O61" s="237">
        <v>12778361645</v>
      </c>
      <c r="P61" s="45"/>
      <c r="Q61" s="237">
        <v>0</v>
      </c>
      <c r="R61" s="45"/>
      <c r="S61" s="237">
        <v>12778361645</v>
      </c>
    </row>
    <row r="62" spans="1:19" ht="19.899999999999999" customHeight="1" x14ac:dyDescent="0.45">
      <c r="A62" s="140" t="s">
        <v>211</v>
      </c>
      <c r="C62" s="237">
        <v>21</v>
      </c>
      <c r="D62" s="47"/>
      <c r="E62" s="18" t="s">
        <v>29</v>
      </c>
      <c r="F62" s="47"/>
      <c r="G62" s="237">
        <v>18</v>
      </c>
      <c r="H62" s="45"/>
      <c r="I62" s="237">
        <v>0</v>
      </c>
      <c r="J62" s="45"/>
      <c r="K62" s="236">
        <v>0</v>
      </c>
      <c r="L62" s="45"/>
      <c r="M62" s="237">
        <v>0</v>
      </c>
      <c r="N62" s="237"/>
      <c r="O62" s="237">
        <v>1181369863</v>
      </c>
      <c r="P62" s="45"/>
      <c r="Q62" s="237">
        <v>0</v>
      </c>
      <c r="R62" s="45"/>
      <c r="S62" s="237">
        <v>1181369863</v>
      </c>
    </row>
    <row r="63" spans="1:19" ht="19.899999999999999" customHeight="1" x14ac:dyDescent="0.45">
      <c r="A63" s="140" t="s">
        <v>281</v>
      </c>
      <c r="C63" s="237">
        <v>23</v>
      </c>
      <c r="D63" s="47"/>
      <c r="E63" s="18" t="s">
        <v>29</v>
      </c>
      <c r="F63" s="47"/>
      <c r="G63" s="237">
        <v>0</v>
      </c>
      <c r="H63" s="45"/>
      <c r="I63" s="237">
        <v>4268</v>
      </c>
      <c r="J63" s="45"/>
      <c r="K63" s="236">
        <v>0</v>
      </c>
      <c r="L63" s="45"/>
      <c r="M63" s="237">
        <v>4268</v>
      </c>
      <c r="N63" s="237"/>
      <c r="O63" s="237">
        <v>22157</v>
      </c>
      <c r="P63" s="45"/>
      <c r="Q63" s="237">
        <v>0</v>
      </c>
      <c r="R63" s="45"/>
      <c r="S63" s="237">
        <v>22157</v>
      </c>
    </row>
    <row r="64" spans="1:19" ht="19.899999999999999" customHeight="1" x14ac:dyDescent="0.45">
      <c r="A64" s="140" t="s">
        <v>281</v>
      </c>
      <c r="C64" s="237">
        <v>23</v>
      </c>
      <c r="D64" s="47"/>
      <c r="E64" s="18" t="s">
        <v>29</v>
      </c>
      <c r="F64" s="47"/>
      <c r="G64" s="237">
        <v>18</v>
      </c>
      <c r="H64" s="45"/>
      <c r="I64" s="236">
        <v>0</v>
      </c>
      <c r="J64" s="45"/>
      <c r="K64" s="236">
        <v>0</v>
      </c>
      <c r="L64" s="45"/>
      <c r="M64" s="236">
        <v>0</v>
      </c>
      <c r="N64" s="237"/>
      <c r="O64" s="237">
        <v>13211506847</v>
      </c>
      <c r="P64" s="45"/>
      <c r="Q64" s="236">
        <v>0</v>
      </c>
      <c r="R64" s="45"/>
      <c r="S64" s="237">
        <v>13211506847</v>
      </c>
    </row>
    <row r="65" spans="1:25" s="44" customFormat="1" ht="19.899999999999999" customHeight="1" x14ac:dyDescent="0.55000000000000004">
      <c r="A65" s="136" t="s">
        <v>60</v>
      </c>
      <c r="C65" s="167"/>
      <c r="E65" s="167"/>
      <c r="G65" s="167"/>
      <c r="I65" s="51">
        <f>SUM(I38:I64)</f>
        <v>41083192371</v>
      </c>
      <c r="K65" s="52">
        <f t="shared" ref="K65:S65" si="2">SUM(K38:K64)</f>
        <v>3303205</v>
      </c>
      <c r="L65" s="44">
        <f t="shared" si="2"/>
        <v>0</v>
      </c>
      <c r="M65" s="52">
        <f t="shared" si="2"/>
        <v>41079889166</v>
      </c>
      <c r="N65" s="44">
        <f t="shared" si="2"/>
        <v>0</v>
      </c>
      <c r="O65" s="52">
        <f t="shared" si="2"/>
        <v>815471736703</v>
      </c>
      <c r="P65" s="44">
        <f t="shared" si="2"/>
        <v>0</v>
      </c>
      <c r="Q65" s="52">
        <f t="shared" si="2"/>
        <v>19201487</v>
      </c>
      <c r="R65" s="44">
        <f t="shared" si="2"/>
        <v>0</v>
      </c>
      <c r="S65" s="52">
        <f t="shared" si="2"/>
        <v>815452535216</v>
      </c>
      <c r="Y65" s="169"/>
    </row>
    <row r="66" spans="1:25" ht="21" x14ac:dyDescent="0.45">
      <c r="A66" s="268" t="s">
        <v>136</v>
      </c>
      <c r="B66" s="268"/>
      <c r="C66" s="268"/>
      <c r="D66" s="268"/>
      <c r="E66" s="268"/>
      <c r="F66" s="268"/>
      <c r="G66" s="268"/>
      <c r="H66" s="268"/>
      <c r="I66" s="268"/>
      <c r="J66" s="268"/>
      <c r="K66" s="268"/>
      <c r="L66" s="268"/>
      <c r="M66" s="268"/>
      <c r="N66" s="268"/>
      <c r="O66" s="268"/>
      <c r="P66" s="268"/>
      <c r="Q66" s="268"/>
      <c r="R66" s="268"/>
      <c r="S66" s="268"/>
    </row>
    <row r="67" spans="1:25" ht="21" x14ac:dyDescent="0.45">
      <c r="A67" s="268" t="s">
        <v>367</v>
      </c>
      <c r="B67" s="268"/>
      <c r="C67" s="268"/>
      <c r="D67" s="268"/>
      <c r="E67" s="268"/>
      <c r="F67" s="268"/>
      <c r="G67" s="268"/>
      <c r="H67" s="268"/>
      <c r="I67" s="268"/>
      <c r="J67" s="268"/>
      <c r="K67" s="268"/>
      <c r="L67" s="268"/>
      <c r="M67" s="268"/>
      <c r="N67" s="268"/>
      <c r="O67" s="268"/>
      <c r="P67" s="268"/>
      <c r="Q67" s="268"/>
      <c r="R67" s="268"/>
      <c r="S67" s="268"/>
    </row>
    <row r="68" spans="1:25" ht="21" x14ac:dyDescent="0.45">
      <c r="A68" s="268" t="str">
        <f>A3</f>
        <v>برای ماه منتهی به 1401/09/30</v>
      </c>
      <c r="B68" s="268"/>
      <c r="C68" s="268"/>
      <c r="D68" s="268"/>
      <c r="E68" s="268"/>
      <c r="F68" s="268"/>
      <c r="G68" s="268"/>
      <c r="H68" s="268"/>
      <c r="I68" s="268"/>
      <c r="J68" s="268"/>
      <c r="K68" s="268"/>
      <c r="L68" s="268"/>
      <c r="M68" s="268"/>
      <c r="N68" s="268"/>
      <c r="O68" s="268"/>
      <c r="P68" s="268"/>
      <c r="Q68" s="268"/>
      <c r="R68" s="268"/>
      <c r="S68" s="268"/>
    </row>
    <row r="69" spans="1:25" ht="21" x14ac:dyDescent="0.45">
      <c r="A69" s="227"/>
      <c r="B69" s="227"/>
      <c r="C69" s="227"/>
      <c r="D69" s="227"/>
      <c r="E69" s="227"/>
      <c r="F69" s="227"/>
      <c r="G69" s="227"/>
      <c r="H69" s="227"/>
      <c r="I69" s="227"/>
      <c r="J69" s="227"/>
      <c r="K69" s="227"/>
      <c r="L69" s="227"/>
      <c r="M69" s="227"/>
      <c r="N69" s="227"/>
      <c r="O69" s="227"/>
      <c r="P69" s="227"/>
      <c r="Q69" s="227"/>
      <c r="R69" s="227"/>
      <c r="S69" s="227"/>
    </row>
    <row r="70" spans="1:25" ht="22.9" customHeight="1" x14ac:dyDescent="0.55000000000000004">
      <c r="A70" s="138" t="s">
        <v>267</v>
      </c>
      <c r="B70" s="229"/>
      <c r="C70" s="229"/>
      <c r="D70" s="229"/>
      <c r="E70" s="229"/>
      <c r="F70" s="229"/>
      <c r="G70" s="229"/>
      <c r="H70" s="229"/>
      <c r="I70" s="170">
        <f>I65</f>
        <v>41083192371</v>
      </c>
      <c r="J70" s="229"/>
      <c r="K70" s="171">
        <f t="shared" ref="K70:S70" si="3">K65</f>
        <v>3303205</v>
      </c>
      <c r="L70" s="228">
        <f t="shared" si="3"/>
        <v>0</v>
      </c>
      <c r="M70" s="171">
        <f t="shared" si="3"/>
        <v>41079889166</v>
      </c>
      <c r="N70" s="229">
        <f t="shared" si="3"/>
        <v>0</v>
      </c>
      <c r="O70" s="171">
        <f t="shared" si="3"/>
        <v>815471736703</v>
      </c>
      <c r="P70" s="229">
        <f t="shared" si="3"/>
        <v>0</v>
      </c>
      <c r="Q70" s="171">
        <f t="shared" si="3"/>
        <v>19201487</v>
      </c>
      <c r="R70" s="229">
        <f t="shared" si="3"/>
        <v>0</v>
      </c>
      <c r="S70" s="171">
        <f t="shared" si="3"/>
        <v>815452535216</v>
      </c>
    </row>
    <row r="71" spans="1:25" ht="19.899999999999999" customHeight="1" x14ac:dyDescent="0.45">
      <c r="A71" s="140" t="s">
        <v>257</v>
      </c>
      <c r="C71" s="237">
        <v>24</v>
      </c>
      <c r="D71" s="47"/>
      <c r="E71" s="18" t="s">
        <v>29</v>
      </c>
      <c r="F71" s="47"/>
      <c r="G71" s="237">
        <v>18</v>
      </c>
      <c r="H71" s="45"/>
      <c r="I71" s="237">
        <v>0</v>
      </c>
      <c r="J71" s="45"/>
      <c r="K71" s="237">
        <v>0</v>
      </c>
      <c r="L71" s="45"/>
      <c r="M71" s="237">
        <v>0</v>
      </c>
      <c r="N71" s="237"/>
      <c r="O71" s="237">
        <v>2480436714</v>
      </c>
      <c r="P71" s="45"/>
      <c r="Q71" s="237">
        <v>0</v>
      </c>
      <c r="R71" s="45"/>
      <c r="S71" s="237">
        <v>2480436714</v>
      </c>
    </row>
    <row r="72" spans="1:25" ht="19.899999999999999" customHeight="1" x14ac:dyDescent="0.45">
      <c r="A72" s="140" t="s">
        <v>211</v>
      </c>
      <c r="C72" s="237">
        <v>24</v>
      </c>
      <c r="D72" s="47"/>
      <c r="E72" s="18" t="s">
        <v>29</v>
      </c>
      <c r="F72" s="47"/>
      <c r="G72" s="237">
        <v>18</v>
      </c>
      <c r="H72" s="45"/>
      <c r="I72" s="237">
        <v>0</v>
      </c>
      <c r="J72" s="45"/>
      <c r="K72" s="237">
        <v>0</v>
      </c>
      <c r="L72" s="45"/>
      <c r="M72" s="237">
        <v>0</v>
      </c>
      <c r="N72" s="237"/>
      <c r="O72" s="237">
        <v>1022246576</v>
      </c>
      <c r="P72" s="45"/>
      <c r="Q72" s="237">
        <v>0</v>
      </c>
      <c r="R72" s="45"/>
      <c r="S72" s="237">
        <v>1022246576</v>
      </c>
    </row>
    <row r="73" spans="1:25" ht="19.899999999999999" customHeight="1" x14ac:dyDescent="0.45">
      <c r="A73" s="140" t="s">
        <v>281</v>
      </c>
      <c r="C73" s="237">
        <v>28</v>
      </c>
      <c r="D73" s="47"/>
      <c r="E73" s="18" t="s">
        <v>29</v>
      </c>
      <c r="F73" s="47"/>
      <c r="G73" s="237">
        <v>18</v>
      </c>
      <c r="H73" s="45"/>
      <c r="I73" s="237">
        <v>0</v>
      </c>
      <c r="J73" s="45"/>
      <c r="K73" s="237">
        <v>0</v>
      </c>
      <c r="L73" s="45"/>
      <c r="M73" s="237">
        <v>0</v>
      </c>
      <c r="N73" s="237"/>
      <c r="O73" s="237">
        <v>21998465750</v>
      </c>
      <c r="P73" s="45"/>
      <c r="Q73" s="237">
        <v>0</v>
      </c>
      <c r="R73" s="45"/>
      <c r="S73" s="237">
        <v>21998465750</v>
      </c>
    </row>
    <row r="74" spans="1:25" ht="19.899999999999999" customHeight="1" x14ac:dyDescent="0.45">
      <c r="A74" s="140" t="s">
        <v>257</v>
      </c>
      <c r="C74" s="237">
        <v>28</v>
      </c>
      <c r="D74" s="47"/>
      <c r="E74" s="18" t="s">
        <v>29</v>
      </c>
      <c r="F74" s="47"/>
      <c r="G74" s="237">
        <v>18</v>
      </c>
      <c r="H74" s="45"/>
      <c r="I74" s="237">
        <v>0</v>
      </c>
      <c r="J74" s="45"/>
      <c r="K74" s="237">
        <v>0</v>
      </c>
      <c r="L74" s="45"/>
      <c r="M74" s="237">
        <v>0</v>
      </c>
      <c r="N74" s="237"/>
      <c r="O74" s="237">
        <v>2994410959</v>
      </c>
      <c r="P74" s="45"/>
      <c r="Q74" s="237">
        <v>0</v>
      </c>
      <c r="R74" s="45"/>
      <c r="S74" s="237">
        <v>2994410959</v>
      </c>
    </row>
    <row r="75" spans="1:25" ht="19.899999999999999" customHeight="1" x14ac:dyDescent="0.45">
      <c r="A75" s="140" t="s">
        <v>223</v>
      </c>
      <c r="C75" s="237">
        <v>29</v>
      </c>
      <c r="D75" s="47"/>
      <c r="E75" s="18" t="s">
        <v>29</v>
      </c>
      <c r="F75" s="47"/>
      <c r="G75" s="237">
        <v>18</v>
      </c>
      <c r="H75" s="45"/>
      <c r="I75" s="237">
        <v>0</v>
      </c>
      <c r="J75" s="45"/>
      <c r="K75" s="237">
        <v>0</v>
      </c>
      <c r="L75" s="45"/>
      <c r="M75" s="237">
        <v>0</v>
      </c>
      <c r="N75" s="237"/>
      <c r="O75" s="237">
        <v>14036434246</v>
      </c>
      <c r="P75" s="45"/>
      <c r="Q75" s="237">
        <v>0</v>
      </c>
      <c r="R75" s="45"/>
      <c r="S75" s="237">
        <v>14036434246</v>
      </c>
    </row>
    <row r="76" spans="1:25" ht="19.899999999999999" customHeight="1" x14ac:dyDescent="0.45">
      <c r="A76" s="140" t="s">
        <v>281</v>
      </c>
      <c r="C76" s="237">
        <v>30</v>
      </c>
      <c r="D76" s="47"/>
      <c r="E76" s="18" t="s">
        <v>29</v>
      </c>
      <c r="F76" s="47"/>
      <c r="G76" s="237">
        <v>18</v>
      </c>
      <c r="H76" s="45"/>
      <c r="I76" s="237">
        <v>0</v>
      </c>
      <c r="J76" s="45"/>
      <c r="K76" s="236">
        <v>0</v>
      </c>
      <c r="L76" s="45"/>
      <c r="M76" s="237">
        <v>0</v>
      </c>
      <c r="N76" s="237"/>
      <c r="O76" s="237">
        <v>9912328761</v>
      </c>
      <c r="P76" s="45"/>
      <c r="Q76" s="236">
        <v>0</v>
      </c>
      <c r="R76" s="45"/>
      <c r="S76" s="237">
        <v>9912328761</v>
      </c>
    </row>
    <row r="77" spans="1:25" ht="19.899999999999999" customHeight="1" x14ac:dyDescent="0.45">
      <c r="A77" s="140" t="s">
        <v>281</v>
      </c>
      <c r="C77" s="237">
        <v>1</v>
      </c>
      <c r="D77" s="47"/>
      <c r="E77" s="18" t="s">
        <v>29</v>
      </c>
      <c r="F77" s="47"/>
      <c r="G77" s="237">
        <v>18</v>
      </c>
      <c r="H77" s="45"/>
      <c r="I77" s="236">
        <v>0</v>
      </c>
      <c r="J77" s="236"/>
      <c r="K77" s="236">
        <v>0</v>
      </c>
      <c r="L77" s="236"/>
      <c r="M77" s="236">
        <v>0</v>
      </c>
      <c r="N77" s="237"/>
      <c r="O77" s="237">
        <v>29441095885</v>
      </c>
      <c r="P77" s="45"/>
      <c r="Q77" s="237">
        <v>0</v>
      </c>
      <c r="R77" s="45"/>
      <c r="S77" s="237">
        <v>29441095885</v>
      </c>
    </row>
    <row r="78" spans="1:25" ht="19.899999999999999" customHeight="1" x14ac:dyDescent="0.45">
      <c r="A78" s="140" t="s">
        <v>223</v>
      </c>
      <c r="C78" s="237">
        <v>1</v>
      </c>
      <c r="D78" s="47"/>
      <c r="E78" s="18" t="s">
        <v>29</v>
      </c>
      <c r="F78" s="47"/>
      <c r="G78" s="237">
        <v>18</v>
      </c>
      <c r="H78" s="45"/>
      <c r="I78" s="236">
        <v>0</v>
      </c>
      <c r="J78" s="236"/>
      <c r="K78" s="236">
        <v>0</v>
      </c>
      <c r="L78" s="236"/>
      <c r="M78" s="236">
        <v>0</v>
      </c>
      <c r="N78" s="237"/>
      <c r="O78" s="237">
        <v>24884933700</v>
      </c>
      <c r="P78" s="45"/>
      <c r="Q78" s="237">
        <v>0</v>
      </c>
      <c r="R78" s="45"/>
      <c r="S78" s="237">
        <v>24884933700</v>
      </c>
    </row>
    <row r="79" spans="1:25" ht="19.899999999999999" customHeight="1" x14ac:dyDescent="0.45">
      <c r="A79" s="140" t="s">
        <v>223</v>
      </c>
      <c r="C79" s="237">
        <v>4</v>
      </c>
      <c r="D79" s="47"/>
      <c r="E79" s="18" t="s">
        <v>29</v>
      </c>
      <c r="F79" s="47"/>
      <c r="G79" s="237">
        <v>18</v>
      </c>
      <c r="H79" s="45"/>
      <c r="I79" s="237">
        <v>0</v>
      </c>
      <c r="J79" s="45"/>
      <c r="K79" s="236">
        <v>0</v>
      </c>
      <c r="L79" s="45"/>
      <c r="M79" s="237">
        <v>0</v>
      </c>
      <c r="N79" s="237"/>
      <c r="O79" s="237">
        <v>38506521188</v>
      </c>
      <c r="P79" s="45"/>
      <c r="Q79" s="236">
        <v>0</v>
      </c>
      <c r="R79" s="45"/>
      <c r="S79" s="237">
        <v>38506521188</v>
      </c>
    </row>
    <row r="80" spans="1:25" ht="19.899999999999999" customHeight="1" x14ac:dyDescent="0.45">
      <c r="A80" s="140" t="s">
        <v>257</v>
      </c>
      <c r="C80" s="237">
        <v>6</v>
      </c>
      <c r="D80" s="47"/>
      <c r="E80" s="18" t="s">
        <v>29</v>
      </c>
      <c r="F80" s="47"/>
      <c r="G80" s="237">
        <v>18</v>
      </c>
      <c r="H80" s="45"/>
      <c r="I80" s="237">
        <v>0</v>
      </c>
      <c r="J80" s="45"/>
      <c r="K80" s="236">
        <v>0</v>
      </c>
      <c r="L80" s="45"/>
      <c r="M80" s="237">
        <v>0</v>
      </c>
      <c r="N80" s="237"/>
      <c r="O80" s="237">
        <v>1995514521</v>
      </c>
      <c r="P80" s="45"/>
      <c r="Q80" s="236">
        <v>0</v>
      </c>
      <c r="R80" s="45"/>
      <c r="S80" s="237">
        <v>1995514521</v>
      </c>
    </row>
    <row r="81" spans="1:25" ht="19.899999999999999" customHeight="1" x14ac:dyDescent="0.45">
      <c r="A81" s="140" t="s">
        <v>257</v>
      </c>
      <c r="C81" s="237">
        <v>7</v>
      </c>
      <c r="D81" s="47"/>
      <c r="E81" s="18" t="s">
        <v>29</v>
      </c>
      <c r="F81" s="47"/>
      <c r="G81" s="237">
        <v>18</v>
      </c>
      <c r="H81" s="45"/>
      <c r="I81" s="237">
        <v>0</v>
      </c>
      <c r="J81" s="45"/>
      <c r="K81" s="237">
        <v>0</v>
      </c>
      <c r="L81" s="45"/>
      <c r="M81" s="237">
        <v>0</v>
      </c>
      <c r="N81" s="237"/>
      <c r="O81" s="237">
        <v>59548978853</v>
      </c>
      <c r="P81" s="45"/>
      <c r="Q81" s="237">
        <v>0</v>
      </c>
      <c r="R81" s="45"/>
      <c r="S81" s="237">
        <v>59548978853</v>
      </c>
    </row>
    <row r="82" spans="1:25" ht="19.899999999999999" customHeight="1" x14ac:dyDescent="0.45">
      <c r="A82" s="140" t="s">
        <v>257</v>
      </c>
      <c r="C82" s="237">
        <v>10</v>
      </c>
      <c r="D82" s="47"/>
      <c r="E82" s="18" t="s">
        <v>29</v>
      </c>
      <c r="F82" s="47"/>
      <c r="G82" s="237">
        <v>18</v>
      </c>
      <c r="H82" s="45"/>
      <c r="I82" s="237">
        <v>0</v>
      </c>
      <c r="J82" s="45"/>
      <c r="K82" s="237">
        <v>0</v>
      </c>
      <c r="L82" s="45"/>
      <c r="M82" s="237">
        <v>0</v>
      </c>
      <c r="N82" s="237"/>
      <c r="O82" s="237">
        <v>195762632534</v>
      </c>
      <c r="P82" s="45"/>
      <c r="Q82" s="237">
        <v>0</v>
      </c>
      <c r="R82" s="45"/>
      <c r="S82" s="237">
        <v>195762632534</v>
      </c>
    </row>
    <row r="83" spans="1:25" ht="19.899999999999999" customHeight="1" x14ac:dyDescent="0.45">
      <c r="A83" s="140" t="s">
        <v>257</v>
      </c>
      <c r="C83" s="237">
        <v>11</v>
      </c>
      <c r="D83" s="47"/>
      <c r="E83" s="18" t="s">
        <v>29</v>
      </c>
      <c r="F83" s="47"/>
      <c r="G83" s="237">
        <v>18</v>
      </c>
      <c r="H83" s="45"/>
      <c r="I83" s="236">
        <v>0</v>
      </c>
      <c r="J83" s="236"/>
      <c r="K83" s="236">
        <v>0</v>
      </c>
      <c r="L83" s="236"/>
      <c r="M83" s="236">
        <v>0</v>
      </c>
      <c r="N83" s="237"/>
      <c r="O83" s="237">
        <v>4612172022</v>
      </c>
      <c r="P83" s="45"/>
      <c r="Q83" s="237">
        <v>0</v>
      </c>
      <c r="R83" s="45"/>
      <c r="S83" s="237">
        <v>4612172022</v>
      </c>
    </row>
    <row r="84" spans="1:25" ht="19.899999999999999" customHeight="1" x14ac:dyDescent="0.45">
      <c r="A84" s="140" t="s">
        <v>257</v>
      </c>
      <c r="C84" s="237">
        <v>12</v>
      </c>
      <c r="D84" s="47"/>
      <c r="E84" s="18" t="s">
        <v>29</v>
      </c>
      <c r="F84" s="47"/>
      <c r="G84" s="237">
        <v>18</v>
      </c>
      <c r="H84" s="45"/>
      <c r="I84" s="236">
        <v>0</v>
      </c>
      <c r="J84" s="236"/>
      <c r="K84" s="236">
        <v>0</v>
      </c>
      <c r="L84" s="236"/>
      <c r="M84" s="236">
        <v>0</v>
      </c>
      <c r="N84" s="237"/>
      <c r="O84" s="237">
        <v>5510196639</v>
      </c>
      <c r="P84" s="45"/>
      <c r="Q84" s="237">
        <v>0</v>
      </c>
      <c r="R84" s="45"/>
      <c r="S84" s="237">
        <v>5510196639</v>
      </c>
    </row>
    <row r="85" spans="1:25" ht="19.899999999999999" customHeight="1" x14ac:dyDescent="0.45">
      <c r="A85" s="140" t="s">
        <v>223</v>
      </c>
      <c r="C85" s="237">
        <v>19</v>
      </c>
      <c r="D85" s="47"/>
      <c r="E85" s="18" t="s">
        <v>29</v>
      </c>
      <c r="F85" s="47"/>
      <c r="G85" s="237">
        <v>18</v>
      </c>
      <c r="H85" s="45"/>
      <c r="I85" s="237">
        <v>0</v>
      </c>
      <c r="J85" s="45"/>
      <c r="K85" s="236">
        <v>0</v>
      </c>
      <c r="L85" s="45"/>
      <c r="M85" s="237">
        <v>0</v>
      </c>
      <c r="N85" s="237"/>
      <c r="O85" s="237">
        <v>89576663010</v>
      </c>
      <c r="P85" s="45"/>
      <c r="Q85" s="237">
        <v>0</v>
      </c>
      <c r="R85" s="45"/>
      <c r="S85" s="237">
        <v>89576663010</v>
      </c>
    </row>
    <row r="86" spans="1:25" ht="19.899999999999999" customHeight="1" x14ac:dyDescent="0.45">
      <c r="A86" s="140" t="s">
        <v>281</v>
      </c>
      <c r="C86" s="237">
        <v>19</v>
      </c>
      <c r="D86" s="47"/>
      <c r="E86" s="18" t="s">
        <v>29</v>
      </c>
      <c r="F86" s="47"/>
      <c r="G86" s="237">
        <v>18</v>
      </c>
      <c r="H86" s="45"/>
      <c r="I86" s="236">
        <v>0</v>
      </c>
      <c r="J86" s="236"/>
      <c r="K86" s="236">
        <v>0</v>
      </c>
      <c r="L86" s="236"/>
      <c r="M86" s="236">
        <v>0</v>
      </c>
      <c r="N86" s="237"/>
      <c r="O86" s="237">
        <v>45369863010</v>
      </c>
      <c r="P86" s="45"/>
      <c r="Q86" s="237">
        <v>0</v>
      </c>
      <c r="R86" s="45"/>
      <c r="S86" s="237">
        <v>45369863010</v>
      </c>
    </row>
    <row r="87" spans="1:25" ht="19.899999999999999" customHeight="1" x14ac:dyDescent="0.45">
      <c r="A87" s="140" t="s">
        <v>257</v>
      </c>
      <c r="C87" s="237">
        <v>20</v>
      </c>
      <c r="D87" s="47"/>
      <c r="E87" s="18" t="s">
        <v>29</v>
      </c>
      <c r="F87" s="47"/>
      <c r="G87" s="237">
        <v>18</v>
      </c>
      <c r="H87" s="45"/>
      <c r="I87" s="237">
        <v>0</v>
      </c>
      <c r="J87" s="45"/>
      <c r="K87" s="237">
        <v>0</v>
      </c>
      <c r="L87" s="45"/>
      <c r="M87" s="237">
        <v>0</v>
      </c>
      <c r="N87" s="237"/>
      <c r="O87" s="237">
        <v>1218980821</v>
      </c>
      <c r="P87" s="45"/>
      <c r="Q87" s="237">
        <v>0</v>
      </c>
      <c r="R87" s="45"/>
      <c r="S87" s="237">
        <v>1218980821</v>
      </c>
    </row>
    <row r="88" spans="1:25" ht="19.899999999999999" customHeight="1" x14ac:dyDescent="0.45">
      <c r="A88" s="140" t="s">
        <v>257</v>
      </c>
      <c r="C88" s="237">
        <v>21</v>
      </c>
      <c r="D88" s="47"/>
      <c r="E88" s="18" t="s">
        <v>29</v>
      </c>
      <c r="F88" s="47"/>
      <c r="G88" s="237">
        <v>18</v>
      </c>
      <c r="H88" s="45"/>
      <c r="I88" s="237">
        <v>0</v>
      </c>
      <c r="J88" s="45"/>
      <c r="K88" s="237">
        <v>0</v>
      </c>
      <c r="L88" s="45"/>
      <c r="M88" s="237">
        <v>0</v>
      </c>
      <c r="N88" s="237"/>
      <c r="O88" s="237">
        <v>1214520548</v>
      </c>
      <c r="P88" s="45"/>
      <c r="Q88" s="236">
        <v>0</v>
      </c>
      <c r="R88" s="45"/>
      <c r="S88" s="237">
        <v>1214520548</v>
      </c>
    </row>
    <row r="89" spans="1:25" ht="19.899999999999999" customHeight="1" x14ac:dyDescent="0.45">
      <c r="A89" s="140" t="s">
        <v>257</v>
      </c>
      <c r="B89" s="47"/>
      <c r="C89" s="237">
        <v>31</v>
      </c>
      <c r="D89" s="47"/>
      <c r="E89" s="237" t="s">
        <v>29</v>
      </c>
      <c r="F89" s="47"/>
      <c r="G89" s="237">
        <v>18</v>
      </c>
      <c r="H89" s="45"/>
      <c r="I89" s="237">
        <v>0</v>
      </c>
      <c r="J89" s="45"/>
      <c r="K89" s="236">
        <v>0</v>
      </c>
      <c r="L89" s="45"/>
      <c r="M89" s="237">
        <v>0</v>
      </c>
      <c r="N89" s="237"/>
      <c r="O89" s="237">
        <v>3207332384</v>
      </c>
      <c r="P89" s="45"/>
      <c r="Q89" s="236">
        <v>0</v>
      </c>
      <c r="R89" s="45"/>
      <c r="S89" s="237">
        <v>3207332384</v>
      </c>
    </row>
    <row r="90" spans="1:25" ht="19.899999999999999" customHeight="1" x14ac:dyDescent="0.45">
      <c r="A90" s="140" t="s">
        <v>257</v>
      </c>
      <c r="B90" s="47"/>
      <c r="C90" s="237">
        <v>4</v>
      </c>
      <c r="D90" s="47"/>
      <c r="E90" s="237" t="s">
        <v>29</v>
      </c>
      <c r="F90" s="47"/>
      <c r="G90" s="237">
        <v>18</v>
      </c>
      <c r="H90" s="45"/>
      <c r="I90" s="237">
        <v>0</v>
      </c>
      <c r="J90" s="45"/>
      <c r="K90" s="236">
        <v>0</v>
      </c>
      <c r="L90" s="45"/>
      <c r="M90" s="237">
        <v>0</v>
      </c>
      <c r="N90" s="237"/>
      <c r="O90" s="237">
        <v>49240674004</v>
      </c>
      <c r="P90" s="45"/>
      <c r="Q90" s="236">
        <v>0</v>
      </c>
      <c r="R90" s="45"/>
      <c r="S90" s="237">
        <v>49240674004</v>
      </c>
    </row>
    <row r="91" spans="1:25" ht="19.899999999999999" customHeight="1" x14ac:dyDescent="0.45">
      <c r="A91" s="140" t="s">
        <v>223</v>
      </c>
      <c r="B91" s="47"/>
      <c r="C91" s="237">
        <v>4</v>
      </c>
      <c r="D91" s="47"/>
      <c r="E91" s="237" t="s">
        <v>29</v>
      </c>
      <c r="F91" s="47"/>
      <c r="G91" s="237">
        <v>18</v>
      </c>
      <c r="H91" s="45"/>
      <c r="I91" s="237">
        <v>0</v>
      </c>
      <c r="J91" s="45"/>
      <c r="K91" s="236">
        <v>0</v>
      </c>
      <c r="L91" s="45"/>
      <c r="M91" s="237">
        <v>0</v>
      </c>
      <c r="N91" s="237"/>
      <c r="O91" s="237">
        <v>36479552026</v>
      </c>
      <c r="P91" s="45"/>
      <c r="Q91" s="236">
        <v>0</v>
      </c>
      <c r="R91" s="45"/>
      <c r="S91" s="237">
        <v>36479552026</v>
      </c>
    </row>
    <row r="92" spans="1:25" ht="19.899999999999999" customHeight="1" x14ac:dyDescent="0.45">
      <c r="A92" s="140" t="s">
        <v>257</v>
      </c>
      <c r="B92" s="47"/>
      <c r="C92" s="237">
        <v>7</v>
      </c>
      <c r="D92" s="47"/>
      <c r="E92" s="237" t="s">
        <v>29</v>
      </c>
      <c r="F92" s="47"/>
      <c r="G92" s="237">
        <v>18</v>
      </c>
      <c r="H92" s="45"/>
      <c r="I92" s="237">
        <v>0</v>
      </c>
      <c r="J92" s="45"/>
      <c r="K92" s="236">
        <v>0</v>
      </c>
      <c r="L92" s="45"/>
      <c r="M92" s="237">
        <v>0</v>
      </c>
      <c r="N92" s="237"/>
      <c r="O92" s="237">
        <v>17019549249</v>
      </c>
      <c r="P92" s="45"/>
      <c r="Q92" s="236">
        <v>0</v>
      </c>
      <c r="R92" s="45"/>
      <c r="S92" s="237">
        <v>17019549249</v>
      </c>
    </row>
    <row r="93" spans="1:25" ht="19.899999999999999" customHeight="1" x14ac:dyDescent="0.45">
      <c r="A93" s="140" t="s">
        <v>257</v>
      </c>
      <c r="B93" s="47"/>
      <c r="C93" s="237">
        <v>16</v>
      </c>
      <c r="D93" s="47"/>
      <c r="E93" s="237" t="s">
        <v>29</v>
      </c>
      <c r="F93" s="47"/>
      <c r="G93" s="237">
        <v>18</v>
      </c>
      <c r="H93" s="45"/>
      <c r="I93" s="237">
        <v>0</v>
      </c>
      <c r="J93" s="45"/>
      <c r="K93" s="236">
        <v>0</v>
      </c>
      <c r="L93" s="45"/>
      <c r="M93" s="237">
        <v>0</v>
      </c>
      <c r="N93" s="237"/>
      <c r="O93" s="237">
        <v>4219178082</v>
      </c>
      <c r="P93" s="45"/>
      <c r="Q93" s="236">
        <v>0</v>
      </c>
      <c r="R93" s="45"/>
      <c r="S93" s="237">
        <v>4219178082</v>
      </c>
    </row>
    <row r="94" spans="1:25" ht="19.899999999999999" customHeight="1" x14ac:dyDescent="0.45">
      <c r="A94" s="140" t="s">
        <v>324</v>
      </c>
      <c r="B94" s="47"/>
      <c r="C94" s="237">
        <v>30</v>
      </c>
      <c r="D94" s="47"/>
      <c r="E94" s="237" t="s">
        <v>29</v>
      </c>
      <c r="F94" s="47"/>
      <c r="G94" s="237">
        <v>0</v>
      </c>
      <c r="H94" s="45"/>
      <c r="I94" s="237">
        <v>4167</v>
      </c>
      <c r="J94" s="45"/>
      <c r="K94" s="236">
        <v>0</v>
      </c>
      <c r="L94" s="45"/>
      <c r="M94" s="237">
        <v>4167</v>
      </c>
      <c r="N94" s="237"/>
      <c r="O94" s="237">
        <v>20634</v>
      </c>
      <c r="P94" s="45"/>
      <c r="Q94" s="236">
        <v>0</v>
      </c>
      <c r="R94" s="45"/>
      <c r="S94" s="237">
        <v>20634</v>
      </c>
    </row>
    <row r="95" spans="1:25" ht="16.899999999999999" customHeight="1" x14ac:dyDescent="0.45">
      <c r="A95" s="140" t="s">
        <v>324</v>
      </c>
      <c r="B95" s="47"/>
      <c r="C95" s="237">
        <v>1</v>
      </c>
      <c r="D95" s="47"/>
      <c r="E95" s="237" t="s">
        <v>29</v>
      </c>
      <c r="F95" s="47"/>
      <c r="G95" s="237">
        <v>18</v>
      </c>
      <c r="H95" s="45"/>
      <c r="I95" s="237">
        <v>4319452196</v>
      </c>
      <c r="J95" s="45"/>
      <c r="K95" s="236">
        <v>-7049254</v>
      </c>
      <c r="L95" s="45"/>
      <c r="M95" s="237">
        <v>4326501450</v>
      </c>
      <c r="N95" s="237"/>
      <c r="O95" s="237">
        <v>85984383560</v>
      </c>
      <c r="P95" s="45"/>
      <c r="Q95" s="236">
        <v>0</v>
      </c>
      <c r="R95" s="45"/>
      <c r="S95" s="237">
        <v>85984383560</v>
      </c>
    </row>
    <row r="96" spans="1:25" s="44" customFormat="1" ht="19.899999999999999" customHeight="1" x14ac:dyDescent="0.55000000000000004">
      <c r="A96" s="136" t="s">
        <v>60</v>
      </c>
      <c r="C96" s="167"/>
      <c r="E96" s="167"/>
      <c r="G96" s="167"/>
      <c r="I96" s="51">
        <f>SUM(I70:I95)</f>
        <v>45402648734</v>
      </c>
      <c r="K96" s="52">
        <f t="shared" ref="K96:S96" si="4">SUM(K70:K95)</f>
        <v>-3746049</v>
      </c>
      <c r="L96" s="44">
        <f t="shared" si="4"/>
        <v>0</v>
      </c>
      <c r="M96" s="52">
        <f t="shared" si="4"/>
        <v>45406394783</v>
      </c>
      <c r="N96" s="44">
        <f t="shared" si="4"/>
        <v>0</v>
      </c>
      <c r="O96" s="52">
        <f t="shared" si="4"/>
        <v>1561708822379</v>
      </c>
      <c r="P96" s="44">
        <f t="shared" si="4"/>
        <v>0</v>
      </c>
      <c r="Q96" s="52">
        <f t="shared" si="4"/>
        <v>19201487</v>
      </c>
      <c r="R96" s="44">
        <f t="shared" si="4"/>
        <v>0</v>
      </c>
      <c r="S96" s="52">
        <f t="shared" si="4"/>
        <v>1561689620892</v>
      </c>
      <c r="Y96" s="169"/>
    </row>
    <row r="97" spans="1:19" ht="21" x14ac:dyDescent="0.45">
      <c r="A97" s="268" t="s">
        <v>136</v>
      </c>
      <c r="B97" s="268"/>
      <c r="C97" s="268"/>
      <c r="D97" s="268"/>
      <c r="E97" s="268"/>
      <c r="F97" s="268"/>
      <c r="G97" s="268"/>
      <c r="H97" s="268"/>
      <c r="I97" s="268"/>
      <c r="J97" s="268"/>
      <c r="K97" s="268"/>
      <c r="L97" s="268"/>
      <c r="M97" s="268"/>
      <c r="N97" s="268"/>
      <c r="O97" s="268"/>
      <c r="P97" s="268"/>
      <c r="Q97" s="268"/>
      <c r="R97" s="268"/>
      <c r="S97" s="268"/>
    </row>
    <row r="98" spans="1:19" ht="21" x14ac:dyDescent="0.45">
      <c r="A98" s="268" t="s">
        <v>367</v>
      </c>
      <c r="B98" s="268"/>
      <c r="C98" s="268"/>
      <c r="D98" s="268"/>
      <c r="E98" s="268"/>
      <c r="F98" s="268"/>
      <c r="G98" s="268"/>
      <c r="H98" s="268"/>
      <c r="I98" s="268"/>
      <c r="J98" s="268"/>
      <c r="K98" s="268"/>
      <c r="L98" s="268"/>
      <c r="M98" s="268"/>
      <c r="N98" s="268"/>
      <c r="O98" s="268"/>
      <c r="P98" s="268"/>
      <c r="Q98" s="268"/>
      <c r="R98" s="268"/>
      <c r="S98" s="268"/>
    </row>
    <row r="99" spans="1:19" ht="21" x14ac:dyDescent="0.45">
      <c r="A99" s="268" t="str">
        <f>A3</f>
        <v>برای ماه منتهی به 1401/09/30</v>
      </c>
      <c r="B99" s="268"/>
      <c r="C99" s="268"/>
      <c r="D99" s="268"/>
      <c r="E99" s="268"/>
      <c r="F99" s="268"/>
      <c r="G99" s="268"/>
      <c r="H99" s="268"/>
      <c r="I99" s="268"/>
      <c r="J99" s="268"/>
      <c r="K99" s="268"/>
      <c r="L99" s="268"/>
      <c r="M99" s="268"/>
      <c r="N99" s="268"/>
      <c r="O99" s="268"/>
      <c r="P99" s="268"/>
      <c r="Q99" s="268"/>
      <c r="R99" s="268"/>
      <c r="S99" s="268"/>
    </row>
    <row r="100" spans="1:19" ht="21" x14ac:dyDescent="0.45">
      <c r="A100" s="227"/>
      <c r="B100" s="227"/>
      <c r="C100" s="227"/>
      <c r="D100" s="227"/>
      <c r="E100" s="227"/>
      <c r="F100" s="227"/>
      <c r="G100" s="227"/>
      <c r="H100" s="227"/>
      <c r="I100" s="227"/>
      <c r="J100" s="227"/>
      <c r="K100" s="227"/>
      <c r="L100" s="227"/>
      <c r="M100" s="227"/>
      <c r="N100" s="227"/>
      <c r="O100" s="227"/>
      <c r="P100" s="227"/>
      <c r="Q100" s="227"/>
      <c r="R100" s="227"/>
      <c r="S100" s="227"/>
    </row>
    <row r="101" spans="1:19" ht="22.9" customHeight="1" x14ac:dyDescent="0.55000000000000004">
      <c r="A101" s="138" t="s">
        <v>267</v>
      </c>
      <c r="B101" s="229"/>
      <c r="C101" s="229"/>
      <c r="D101" s="229"/>
      <c r="E101" s="229"/>
      <c r="F101" s="229"/>
      <c r="G101" s="229"/>
      <c r="H101" s="229"/>
      <c r="I101" s="170">
        <f>I96</f>
        <v>45402648734</v>
      </c>
      <c r="J101" s="229"/>
      <c r="K101" s="171">
        <f t="shared" ref="K101:S101" si="5">K96</f>
        <v>-3746049</v>
      </c>
      <c r="L101" s="228">
        <f t="shared" si="5"/>
        <v>0</v>
      </c>
      <c r="M101" s="171">
        <f t="shared" si="5"/>
        <v>45406394783</v>
      </c>
      <c r="N101" s="229">
        <f t="shared" si="5"/>
        <v>0</v>
      </c>
      <c r="O101" s="171">
        <f t="shared" si="5"/>
        <v>1561708822379</v>
      </c>
      <c r="P101" s="229">
        <f t="shared" si="5"/>
        <v>0</v>
      </c>
      <c r="Q101" s="171">
        <f t="shared" si="5"/>
        <v>19201487</v>
      </c>
      <c r="R101" s="229">
        <f t="shared" si="5"/>
        <v>0</v>
      </c>
      <c r="S101" s="171">
        <f t="shared" si="5"/>
        <v>1561689620892</v>
      </c>
    </row>
    <row r="102" spans="1:19" ht="19.899999999999999" customHeight="1" x14ac:dyDescent="0.45">
      <c r="A102" s="140" t="s">
        <v>223</v>
      </c>
      <c r="B102" s="47"/>
      <c r="C102" s="237">
        <v>18</v>
      </c>
      <c r="D102" s="47"/>
      <c r="E102" s="237" t="s">
        <v>29</v>
      </c>
      <c r="F102" s="47"/>
      <c r="G102" s="237">
        <v>18</v>
      </c>
      <c r="H102" s="45"/>
      <c r="I102" s="237">
        <v>0</v>
      </c>
      <c r="J102" s="45"/>
      <c r="K102" s="236">
        <v>0</v>
      </c>
      <c r="L102" s="45"/>
      <c r="M102" s="237">
        <v>0</v>
      </c>
      <c r="N102" s="237"/>
      <c r="O102" s="237">
        <v>6291287671</v>
      </c>
      <c r="P102" s="45"/>
      <c r="Q102" s="236">
        <v>0</v>
      </c>
      <c r="R102" s="45"/>
      <c r="S102" s="237">
        <v>6291287671</v>
      </c>
    </row>
    <row r="103" spans="1:19" ht="19.899999999999999" customHeight="1" x14ac:dyDescent="0.45">
      <c r="A103" s="140" t="s">
        <v>257</v>
      </c>
      <c r="C103" s="237">
        <v>21</v>
      </c>
      <c r="D103" s="47"/>
      <c r="E103" s="18" t="s">
        <v>29</v>
      </c>
      <c r="F103" s="47"/>
      <c r="G103" s="237">
        <v>18</v>
      </c>
      <c r="H103" s="45"/>
      <c r="I103" s="237">
        <v>0</v>
      </c>
      <c r="J103" s="45"/>
      <c r="K103" s="237">
        <v>0</v>
      </c>
      <c r="L103" s="45"/>
      <c r="M103" s="237">
        <v>0</v>
      </c>
      <c r="N103" s="237"/>
      <c r="O103" s="237">
        <v>7630024237</v>
      </c>
      <c r="P103" s="45"/>
      <c r="Q103" s="237">
        <v>0</v>
      </c>
      <c r="R103" s="45"/>
      <c r="S103" s="237">
        <v>7630024237</v>
      </c>
    </row>
    <row r="104" spans="1:19" ht="19.899999999999999" customHeight="1" x14ac:dyDescent="0.45">
      <c r="A104" s="140" t="s">
        <v>223</v>
      </c>
      <c r="B104" s="47"/>
      <c r="C104" s="237">
        <v>22</v>
      </c>
      <c r="D104" s="47"/>
      <c r="E104" s="18" t="s">
        <v>29</v>
      </c>
      <c r="F104" s="47"/>
      <c r="G104" s="237">
        <v>18</v>
      </c>
      <c r="H104" s="45"/>
      <c r="I104" s="236">
        <v>0</v>
      </c>
      <c r="J104" s="45"/>
      <c r="K104" s="236">
        <v>0</v>
      </c>
      <c r="L104" s="45"/>
      <c r="M104" s="236">
        <v>0</v>
      </c>
      <c r="N104" s="237"/>
      <c r="O104" s="237">
        <v>44244638331</v>
      </c>
      <c r="P104" s="45"/>
      <c r="Q104" s="236">
        <v>0</v>
      </c>
      <c r="R104" s="45"/>
      <c r="S104" s="237">
        <v>44244638331</v>
      </c>
    </row>
    <row r="105" spans="1:19" ht="19.899999999999999" customHeight="1" x14ac:dyDescent="0.45">
      <c r="A105" s="140" t="s">
        <v>229</v>
      </c>
      <c r="C105" s="237">
        <v>2</v>
      </c>
      <c r="D105" s="47"/>
      <c r="E105" s="18" t="s">
        <v>29</v>
      </c>
      <c r="F105" s="47"/>
      <c r="G105" s="237">
        <v>18</v>
      </c>
      <c r="H105" s="45"/>
      <c r="I105" s="237">
        <v>0</v>
      </c>
      <c r="J105" s="45"/>
      <c r="K105" s="236">
        <v>0</v>
      </c>
      <c r="L105" s="45"/>
      <c r="M105" s="237">
        <v>0</v>
      </c>
      <c r="N105" s="237"/>
      <c r="O105" s="237">
        <v>9219721641</v>
      </c>
      <c r="P105" s="45"/>
      <c r="Q105" s="236">
        <v>0</v>
      </c>
      <c r="R105" s="45"/>
      <c r="S105" s="237">
        <v>9219721641</v>
      </c>
    </row>
    <row r="106" spans="1:19" ht="19.899999999999999" customHeight="1" x14ac:dyDescent="0.45">
      <c r="A106" s="140" t="s">
        <v>257</v>
      </c>
      <c r="C106" s="237">
        <v>8</v>
      </c>
      <c r="D106" s="47"/>
      <c r="E106" s="18" t="s">
        <v>29</v>
      </c>
      <c r="F106" s="47"/>
      <c r="G106" s="237">
        <v>18</v>
      </c>
      <c r="H106" s="45"/>
      <c r="I106" s="237">
        <v>0</v>
      </c>
      <c r="J106" s="45"/>
      <c r="K106" s="236">
        <v>0</v>
      </c>
      <c r="L106" s="45"/>
      <c r="M106" s="237">
        <v>0</v>
      </c>
      <c r="N106" s="237"/>
      <c r="O106" s="237">
        <v>5396931507</v>
      </c>
      <c r="P106" s="45"/>
      <c r="Q106" s="45">
        <v>0</v>
      </c>
      <c r="R106" s="45"/>
      <c r="S106" s="237">
        <v>5396931507</v>
      </c>
    </row>
    <row r="107" spans="1:19" ht="19.899999999999999" customHeight="1" x14ac:dyDescent="0.45">
      <c r="A107" s="140" t="s">
        <v>251</v>
      </c>
      <c r="C107" s="237">
        <v>8</v>
      </c>
      <c r="D107" s="47"/>
      <c r="E107" s="18" t="s">
        <v>29</v>
      </c>
      <c r="F107" s="47"/>
      <c r="G107" s="237">
        <v>18</v>
      </c>
      <c r="H107" s="45"/>
      <c r="I107" s="237">
        <v>0</v>
      </c>
      <c r="J107" s="45"/>
      <c r="K107" s="237">
        <v>0</v>
      </c>
      <c r="L107" s="45"/>
      <c r="M107" s="237">
        <v>0</v>
      </c>
      <c r="N107" s="237"/>
      <c r="O107" s="237">
        <v>5820657534</v>
      </c>
      <c r="P107" s="45"/>
      <c r="Q107" s="237">
        <v>0</v>
      </c>
      <c r="R107" s="45"/>
      <c r="S107" s="237">
        <v>5820657534</v>
      </c>
    </row>
    <row r="108" spans="1:19" ht="19.899999999999999" customHeight="1" x14ac:dyDescent="0.45">
      <c r="A108" s="140" t="s">
        <v>229</v>
      </c>
      <c r="C108" s="237">
        <v>9</v>
      </c>
      <c r="D108" s="47"/>
      <c r="E108" s="18" t="s">
        <v>29</v>
      </c>
      <c r="F108" s="47"/>
      <c r="G108" s="237">
        <v>18</v>
      </c>
      <c r="H108" s="45"/>
      <c r="I108" s="236">
        <v>0</v>
      </c>
      <c r="J108" s="45"/>
      <c r="K108" s="236">
        <v>0</v>
      </c>
      <c r="L108" s="45"/>
      <c r="M108" s="236">
        <v>0</v>
      </c>
      <c r="N108" s="237"/>
      <c r="O108" s="237">
        <v>2046482846</v>
      </c>
      <c r="P108" s="45"/>
      <c r="Q108" s="236">
        <v>0</v>
      </c>
      <c r="R108" s="45"/>
      <c r="S108" s="237">
        <v>2046482846</v>
      </c>
    </row>
    <row r="109" spans="1:19" ht="19.899999999999999" customHeight="1" x14ac:dyDescent="0.45">
      <c r="A109" s="140" t="s">
        <v>229</v>
      </c>
      <c r="C109" s="237">
        <v>12</v>
      </c>
      <c r="D109" s="47"/>
      <c r="E109" s="18" t="s">
        <v>29</v>
      </c>
      <c r="F109" s="47"/>
      <c r="G109" s="237">
        <v>18</v>
      </c>
      <c r="H109" s="45"/>
      <c r="I109" s="237">
        <v>0</v>
      </c>
      <c r="J109" s="45"/>
      <c r="K109" s="236">
        <v>0</v>
      </c>
      <c r="L109" s="45"/>
      <c r="M109" s="237">
        <v>0</v>
      </c>
      <c r="N109" s="237"/>
      <c r="O109" s="237">
        <v>3152178629</v>
      </c>
      <c r="P109" s="45"/>
      <c r="Q109" s="237">
        <v>0</v>
      </c>
      <c r="R109" s="45"/>
      <c r="S109" s="237">
        <v>3152178629</v>
      </c>
    </row>
    <row r="110" spans="1:19" ht="19.899999999999999" customHeight="1" x14ac:dyDescent="0.45">
      <c r="A110" s="140" t="s">
        <v>206</v>
      </c>
      <c r="C110" s="237">
        <v>15</v>
      </c>
      <c r="D110" s="47"/>
      <c r="E110" s="18" t="s">
        <v>29</v>
      </c>
      <c r="F110" s="47"/>
      <c r="G110" s="237">
        <v>18</v>
      </c>
      <c r="H110" s="45"/>
      <c r="I110" s="237">
        <v>0</v>
      </c>
      <c r="J110" s="45"/>
      <c r="K110" s="237">
        <v>0</v>
      </c>
      <c r="L110" s="45"/>
      <c r="M110" s="237">
        <v>0</v>
      </c>
      <c r="N110" s="237"/>
      <c r="O110" s="237">
        <v>1611049314</v>
      </c>
      <c r="P110" s="45"/>
      <c r="Q110" s="237">
        <v>0</v>
      </c>
      <c r="R110" s="45"/>
      <c r="S110" s="237">
        <v>1611049314</v>
      </c>
    </row>
    <row r="111" spans="1:19" ht="19.899999999999999" customHeight="1" x14ac:dyDescent="0.45">
      <c r="A111" s="140" t="s">
        <v>257</v>
      </c>
      <c r="C111" s="237">
        <v>18</v>
      </c>
      <c r="D111" s="47"/>
      <c r="E111" s="18" t="s">
        <v>29</v>
      </c>
      <c r="F111" s="47"/>
      <c r="G111" s="237">
        <v>18</v>
      </c>
      <c r="H111" s="45"/>
      <c r="I111" s="237">
        <v>0</v>
      </c>
      <c r="J111" s="45"/>
      <c r="K111" s="236">
        <v>0</v>
      </c>
      <c r="L111" s="45"/>
      <c r="M111" s="237">
        <v>0</v>
      </c>
      <c r="N111" s="237"/>
      <c r="O111" s="237">
        <v>46191780820</v>
      </c>
      <c r="P111" s="45"/>
      <c r="Q111" s="237">
        <v>0</v>
      </c>
      <c r="R111" s="45"/>
      <c r="S111" s="237">
        <v>46191780820</v>
      </c>
    </row>
    <row r="112" spans="1:19" ht="19.899999999999999" customHeight="1" x14ac:dyDescent="0.45">
      <c r="A112" s="140" t="s">
        <v>223</v>
      </c>
      <c r="C112" s="237">
        <v>22</v>
      </c>
      <c r="D112" s="47"/>
      <c r="E112" s="18" t="s">
        <v>29</v>
      </c>
      <c r="F112" s="47"/>
      <c r="G112" s="237">
        <v>18</v>
      </c>
      <c r="H112" s="45"/>
      <c r="I112" s="237">
        <v>0</v>
      </c>
      <c r="J112" s="45"/>
      <c r="K112" s="236">
        <v>0</v>
      </c>
      <c r="L112" s="45"/>
      <c r="M112" s="237">
        <v>0</v>
      </c>
      <c r="N112" s="237"/>
      <c r="O112" s="237">
        <v>7052128079</v>
      </c>
      <c r="P112" s="45"/>
      <c r="Q112" s="237">
        <v>0</v>
      </c>
      <c r="R112" s="45"/>
      <c r="S112" s="237">
        <v>7052128079</v>
      </c>
    </row>
    <row r="113" spans="1:25" ht="19.899999999999999" customHeight="1" x14ac:dyDescent="0.45">
      <c r="A113" s="140" t="s">
        <v>351</v>
      </c>
      <c r="C113" s="237">
        <v>23</v>
      </c>
      <c r="D113" s="47"/>
      <c r="E113" s="18" t="s">
        <v>29</v>
      </c>
      <c r="F113" s="47"/>
      <c r="G113" s="237">
        <v>18</v>
      </c>
      <c r="H113" s="45"/>
      <c r="I113" s="236">
        <v>0</v>
      </c>
      <c r="J113" s="45"/>
      <c r="K113" s="236">
        <v>0</v>
      </c>
      <c r="L113" s="45"/>
      <c r="M113" s="236">
        <v>0</v>
      </c>
      <c r="N113" s="237"/>
      <c r="O113" s="237">
        <v>8019704905</v>
      </c>
      <c r="P113" s="45"/>
      <c r="Q113" s="236">
        <v>0</v>
      </c>
      <c r="R113" s="45"/>
      <c r="S113" s="237">
        <v>8019704905</v>
      </c>
    </row>
    <row r="114" spans="1:25" ht="19.899999999999999" customHeight="1" x14ac:dyDescent="0.45">
      <c r="A114" s="140" t="s">
        <v>351</v>
      </c>
      <c r="C114" s="237">
        <v>23</v>
      </c>
      <c r="D114" s="47"/>
      <c r="E114" s="18" t="s">
        <v>29</v>
      </c>
      <c r="F114" s="47"/>
      <c r="G114" s="237">
        <v>0</v>
      </c>
      <c r="H114" s="45"/>
      <c r="I114" s="237">
        <v>7019</v>
      </c>
      <c r="J114" s="45"/>
      <c r="K114" s="237">
        <v>0</v>
      </c>
      <c r="L114" s="45"/>
      <c r="M114" s="237">
        <v>7019</v>
      </c>
      <c r="N114" s="237"/>
      <c r="O114" s="237">
        <v>7019</v>
      </c>
      <c r="P114" s="45"/>
      <c r="Q114" s="237">
        <v>0</v>
      </c>
      <c r="R114" s="45"/>
      <c r="S114" s="237">
        <v>7019</v>
      </c>
    </row>
    <row r="115" spans="1:25" ht="19.899999999999999" customHeight="1" x14ac:dyDescent="0.45">
      <c r="A115" s="140" t="s">
        <v>351</v>
      </c>
      <c r="C115" s="237">
        <v>24</v>
      </c>
      <c r="D115" s="47"/>
      <c r="E115" s="18" t="s">
        <v>29</v>
      </c>
      <c r="F115" s="47"/>
      <c r="G115" s="237">
        <v>18</v>
      </c>
      <c r="H115" s="45"/>
      <c r="I115" s="237">
        <v>0</v>
      </c>
      <c r="J115" s="45"/>
      <c r="K115" s="237">
        <v>0</v>
      </c>
      <c r="L115" s="45"/>
      <c r="M115" s="237">
        <v>0</v>
      </c>
      <c r="N115" s="237"/>
      <c r="O115" s="237">
        <v>42491177972</v>
      </c>
      <c r="P115" s="45"/>
      <c r="Q115" s="237">
        <v>0</v>
      </c>
      <c r="R115" s="45"/>
      <c r="S115" s="237">
        <v>42491177972</v>
      </c>
    </row>
    <row r="116" spans="1:25" ht="19.899999999999999" customHeight="1" x14ac:dyDescent="0.45">
      <c r="A116" s="140" t="s">
        <v>229</v>
      </c>
      <c r="C116" s="237">
        <v>24</v>
      </c>
      <c r="D116" s="47"/>
      <c r="E116" s="18" t="s">
        <v>29</v>
      </c>
      <c r="F116" s="47"/>
      <c r="G116" s="237">
        <v>18</v>
      </c>
      <c r="H116" s="45"/>
      <c r="I116" s="237">
        <v>0</v>
      </c>
      <c r="J116" s="45"/>
      <c r="K116" s="237">
        <v>0</v>
      </c>
      <c r="L116" s="45"/>
      <c r="M116" s="237">
        <v>0</v>
      </c>
      <c r="N116" s="237"/>
      <c r="O116" s="237">
        <v>17705113559</v>
      </c>
      <c r="P116" s="45"/>
      <c r="Q116" s="237">
        <v>0</v>
      </c>
      <c r="R116" s="45"/>
      <c r="S116" s="237">
        <v>17705113559</v>
      </c>
    </row>
    <row r="117" spans="1:25" ht="19.899999999999999" customHeight="1" x14ac:dyDescent="0.45">
      <c r="A117" s="140" t="s">
        <v>257</v>
      </c>
      <c r="C117" s="237">
        <v>25</v>
      </c>
      <c r="D117" s="47"/>
      <c r="E117" s="18" t="s">
        <v>29</v>
      </c>
      <c r="F117" s="47"/>
      <c r="G117" s="237">
        <v>18</v>
      </c>
      <c r="H117" s="45"/>
      <c r="I117" s="237">
        <v>10587911321</v>
      </c>
      <c r="J117" s="45"/>
      <c r="K117" s="237">
        <v>-27209157</v>
      </c>
      <c r="L117" s="45"/>
      <c r="M117" s="237">
        <v>10615120478</v>
      </c>
      <c r="N117" s="237"/>
      <c r="O117" s="237">
        <v>106141299686</v>
      </c>
      <c r="P117" s="45"/>
      <c r="Q117" s="237">
        <v>0</v>
      </c>
      <c r="R117" s="45"/>
      <c r="S117" s="237">
        <v>106141299686</v>
      </c>
    </row>
    <row r="118" spans="1:25" ht="19.899999999999999" customHeight="1" x14ac:dyDescent="0.45">
      <c r="A118" s="140" t="s">
        <v>229</v>
      </c>
      <c r="C118" s="237">
        <v>25</v>
      </c>
      <c r="D118" s="47"/>
      <c r="E118" s="18" t="s">
        <v>29</v>
      </c>
      <c r="F118" s="47"/>
      <c r="G118" s="237">
        <v>18</v>
      </c>
      <c r="H118" s="45"/>
      <c r="I118" s="237">
        <v>0</v>
      </c>
      <c r="J118" s="45"/>
      <c r="K118" s="237">
        <v>0</v>
      </c>
      <c r="L118" s="45"/>
      <c r="M118" s="237">
        <v>0</v>
      </c>
      <c r="N118" s="237"/>
      <c r="O118" s="237">
        <v>3634817532</v>
      </c>
      <c r="P118" s="45"/>
      <c r="Q118" s="237">
        <v>0</v>
      </c>
      <c r="R118" s="45"/>
      <c r="S118" s="237">
        <v>3634817532</v>
      </c>
    </row>
    <row r="119" spans="1:25" ht="19.899999999999999" customHeight="1" x14ac:dyDescent="0.45">
      <c r="A119" s="140" t="s">
        <v>351</v>
      </c>
      <c r="C119" s="237">
        <v>29</v>
      </c>
      <c r="D119" s="47"/>
      <c r="E119" s="18" t="s">
        <v>29</v>
      </c>
      <c r="F119" s="47"/>
      <c r="G119" s="237">
        <v>18</v>
      </c>
      <c r="H119" s="45"/>
      <c r="I119" s="237">
        <v>0</v>
      </c>
      <c r="J119" s="45"/>
      <c r="K119" s="236">
        <v>0</v>
      </c>
      <c r="L119" s="45"/>
      <c r="M119" s="237">
        <v>0</v>
      </c>
      <c r="N119" s="237"/>
      <c r="O119" s="237">
        <v>19845302358</v>
      </c>
      <c r="P119" s="45"/>
      <c r="Q119" s="236">
        <v>0</v>
      </c>
      <c r="R119" s="45"/>
      <c r="S119" s="237">
        <v>19845302358</v>
      </c>
    </row>
    <row r="120" spans="1:25" ht="19.899999999999999" customHeight="1" x14ac:dyDescent="0.45">
      <c r="A120" s="140" t="s">
        <v>251</v>
      </c>
      <c r="C120" s="237">
        <v>30</v>
      </c>
      <c r="D120" s="47"/>
      <c r="E120" s="18" t="s">
        <v>29</v>
      </c>
      <c r="F120" s="47"/>
      <c r="G120" s="237">
        <v>16</v>
      </c>
      <c r="H120" s="45"/>
      <c r="I120" s="236">
        <v>0</v>
      </c>
      <c r="J120" s="236"/>
      <c r="K120" s="236">
        <v>0</v>
      </c>
      <c r="L120" s="236"/>
      <c r="M120" s="236">
        <v>0</v>
      </c>
      <c r="N120" s="237"/>
      <c r="O120" s="237">
        <v>16629315064</v>
      </c>
      <c r="P120" s="45"/>
      <c r="Q120" s="237">
        <v>0</v>
      </c>
      <c r="R120" s="45"/>
      <c r="S120" s="237">
        <v>16629315064</v>
      </c>
    </row>
    <row r="121" spans="1:25" ht="19.899999999999999" customHeight="1" x14ac:dyDescent="0.45">
      <c r="A121" s="140" t="s">
        <v>371</v>
      </c>
      <c r="C121" s="237">
        <v>2</v>
      </c>
      <c r="D121" s="47"/>
      <c r="E121" s="18" t="s">
        <v>29</v>
      </c>
      <c r="F121" s="47"/>
      <c r="G121" s="237">
        <v>18</v>
      </c>
      <c r="H121" s="45"/>
      <c r="I121" s="236">
        <v>0</v>
      </c>
      <c r="J121" s="236"/>
      <c r="K121" s="236">
        <v>0</v>
      </c>
      <c r="L121" s="236"/>
      <c r="M121" s="236">
        <v>0</v>
      </c>
      <c r="N121" s="237"/>
      <c r="O121" s="237">
        <v>57649922191</v>
      </c>
      <c r="P121" s="45"/>
      <c r="Q121" s="237">
        <v>0</v>
      </c>
      <c r="R121" s="45"/>
      <c r="S121" s="237">
        <v>57649922191</v>
      </c>
    </row>
    <row r="122" spans="1:25" ht="19.899999999999999" customHeight="1" x14ac:dyDescent="0.45">
      <c r="A122" s="140" t="s">
        <v>373</v>
      </c>
      <c r="C122" s="237">
        <v>5</v>
      </c>
      <c r="D122" s="47"/>
      <c r="E122" s="18" t="s">
        <v>29</v>
      </c>
      <c r="F122" s="47"/>
      <c r="G122" s="237">
        <v>16</v>
      </c>
      <c r="H122" s="45"/>
      <c r="I122" s="237">
        <v>0</v>
      </c>
      <c r="J122" s="45"/>
      <c r="K122" s="236">
        <v>0</v>
      </c>
      <c r="L122" s="45"/>
      <c r="M122" s="237">
        <v>0</v>
      </c>
      <c r="N122" s="237"/>
      <c r="O122" s="237">
        <v>20784438356</v>
      </c>
      <c r="P122" s="45"/>
      <c r="Q122" s="236">
        <v>0</v>
      </c>
      <c r="R122" s="45"/>
      <c r="S122" s="237">
        <v>20784438356</v>
      </c>
    </row>
    <row r="123" spans="1:25" ht="19.899999999999999" customHeight="1" x14ac:dyDescent="0.45">
      <c r="A123" s="140" t="s">
        <v>251</v>
      </c>
      <c r="C123" s="237">
        <v>9</v>
      </c>
      <c r="D123" s="47"/>
      <c r="E123" s="18" t="s">
        <v>29</v>
      </c>
      <c r="F123" s="47"/>
      <c r="G123" s="237">
        <v>16</v>
      </c>
      <c r="H123" s="45"/>
      <c r="I123" s="237">
        <v>0</v>
      </c>
      <c r="J123" s="45"/>
      <c r="K123" s="236">
        <v>0</v>
      </c>
      <c r="L123" s="45"/>
      <c r="M123" s="237">
        <v>0</v>
      </c>
      <c r="N123" s="237"/>
      <c r="O123" s="237">
        <v>13232876713</v>
      </c>
      <c r="P123" s="45"/>
      <c r="Q123" s="236">
        <v>0</v>
      </c>
      <c r="R123" s="45"/>
      <c r="S123" s="237">
        <v>13232876713</v>
      </c>
    </row>
    <row r="124" spans="1:25" ht="19.899999999999999" customHeight="1" x14ac:dyDescent="0.45">
      <c r="A124" s="140" t="s">
        <v>229</v>
      </c>
      <c r="C124" s="237">
        <v>9</v>
      </c>
      <c r="D124" s="47"/>
      <c r="E124" s="18" t="s">
        <v>29</v>
      </c>
      <c r="F124" s="47"/>
      <c r="G124" s="237">
        <v>20</v>
      </c>
      <c r="H124" s="45"/>
      <c r="I124" s="237">
        <v>0</v>
      </c>
      <c r="J124" s="45"/>
      <c r="K124" s="237">
        <v>0</v>
      </c>
      <c r="L124" s="45"/>
      <c r="M124" s="237">
        <v>0</v>
      </c>
      <c r="N124" s="237"/>
      <c r="O124" s="237">
        <v>31528098218</v>
      </c>
      <c r="P124" s="45"/>
      <c r="Q124" s="237">
        <v>0</v>
      </c>
      <c r="R124" s="45"/>
      <c r="S124" s="237">
        <v>31528098218</v>
      </c>
    </row>
    <row r="125" spans="1:25" ht="19.899999999999999" customHeight="1" x14ac:dyDescent="0.45">
      <c r="A125" s="140" t="s">
        <v>229</v>
      </c>
      <c r="C125" s="237">
        <v>12</v>
      </c>
      <c r="D125" s="47"/>
      <c r="E125" s="18" t="s">
        <v>29</v>
      </c>
      <c r="F125" s="47"/>
      <c r="G125" s="237">
        <v>20</v>
      </c>
      <c r="H125" s="45"/>
      <c r="I125" s="237">
        <v>0</v>
      </c>
      <c r="J125" s="45"/>
      <c r="K125" s="237">
        <v>0</v>
      </c>
      <c r="L125" s="45"/>
      <c r="M125" s="237">
        <v>0</v>
      </c>
      <c r="N125" s="237"/>
      <c r="O125" s="237">
        <v>20873875241</v>
      </c>
      <c r="P125" s="45"/>
      <c r="Q125" s="237">
        <v>0</v>
      </c>
      <c r="R125" s="45"/>
      <c r="S125" s="237">
        <v>20873875241</v>
      </c>
    </row>
    <row r="126" spans="1:25" ht="15" customHeight="1" x14ac:dyDescent="0.45">
      <c r="A126" s="140" t="s">
        <v>371</v>
      </c>
      <c r="C126" s="237">
        <v>14</v>
      </c>
      <c r="D126" s="47"/>
      <c r="E126" s="18" t="s">
        <v>29</v>
      </c>
      <c r="F126" s="47"/>
      <c r="G126" s="237">
        <v>18</v>
      </c>
      <c r="H126" s="45"/>
      <c r="I126" s="236">
        <v>0</v>
      </c>
      <c r="J126" s="236"/>
      <c r="K126" s="236">
        <v>0</v>
      </c>
      <c r="L126" s="236"/>
      <c r="M126" s="236">
        <v>0</v>
      </c>
      <c r="N126" s="237"/>
      <c r="O126" s="237">
        <v>24315587397</v>
      </c>
      <c r="P126" s="45"/>
      <c r="Q126" s="237">
        <v>0</v>
      </c>
      <c r="R126" s="45"/>
      <c r="S126" s="237">
        <v>24315587397</v>
      </c>
    </row>
    <row r="127" spans="1:25" s="44" customFormat="1" ht="19.899999999999999" customHeight="1" x14ac:dyDescent="0.55000000000000004">
      <c r="A127" s="136" t="s">
        <v>60</v>
      </c>
      <c r="C127" s="167"/>
      <c r="E127" s="167"/>
      <c r="G127" s="167"/>
      <c r="I127" s="51">
        <f>SUM(I101:I126)</f>
        <v>55990567074</v>
      </c>
      <c r="K127" s="52">
        <f t="shared" ref="K127:S127" si="6">SUM(K101:K126)</f>
        <v>-30955206</v>
      </c>
      <c r="L127" s="44">
        <f t="shared" si="6"/>
        <v>0</v>
      </c>
      <c r="M127" s="52">
        <f t="shared" si="6"/>
        <v>56021522280</v>
      </c>
      <c r="N127" s="44">
        <f t="shared" si="6"/>
        <v>0</v>
      </c>
      <c r="O127" s="52">
        <f t="shared" si="6"/>
        <v>2083217239199</v>
      </c>
      <c r="P127" s="44">
        <f t="shared" si="6"/>
        <v>0</v>
      </c>
      <c r="Q127" s="52">
        <f t="shared" si="6"/>
        <v>19201487</v>
      </c>
      <c r="R127" s="44">
        <f t="shared" si="6"/>
        <v>0</v>
      </c>
      <c r="S127" s="52">
        <f t="shared" si="6"/>
        <v>2083198037712</v>
      </c>
      <c r="Y127" s="169"/>
    </row>
    <row r="128" spans="1:25" ht="21" x14ac:dyDescent="0.45">
      <c r="A128" s="268" t="s">
        <v>136</v>
      </c>
      <c r="B128" s="268"/>
      <c r="C128" s="268"/>
      <c r="D128" s="268"/>
      <c r="E128" s="268"/>
      <c r="F128" s="268"/>
      <c r="G128" s="268"/>
      <c r="H128" s="268"/>
      <c r="I128" s="268"/>
      <c r="J128" s="268"/>
      <c r="K128" s="268"/>
      <c r="L128" s="268"/>
      <c r="M128" s="268"/>
      <c r="N128" s="268"/>
      <c r="O128" s="268"/>
      <c r="P128" s="268"/>
      <c r="Q128" s="268"/>
      <c r="R128" s="268"/>
      <c r="S128" s="268"/>
    </row>
    <row r="129" spans="1:19" ht="21" x14ac:dyDescent="0.45">
      <c r="A129" s="268" t="s">
        <v>367</v>
      </c>
      <c r="B129" s="268"/>
      <c r="C129" s="268"/>
      <c r="D129" s="268"/>
      <c r="E129" s="268"/>
      <c r="F129" s="268"/>
      <c r="G129" s="268"/>
      <c r="H129" s="268"/>
      <c r="I129" s="268"/>
      <c r="J129" s="268"/>
      <c r="K129" s="268"/>
      <c r="L129" s="268"/>
      <c r="M129" s="268"/>
      <c r="N129" s="268"/>
      <c r="O129" s="268"/>
      <c r="P129" s="268"/>
      <c r="Q129" s="268"/>
      <c r="R129" s="268"/>
      <c r="S129" s="268"/>
    </row>
    <row r="130" spans="1:19" ht="21" x14ac:dyDescent="0.45">
      <c r="A130" s="268" t="str">
        <f>A3</f>
        <v>برای ماه منتهی به 1401/09/30</v>
      </c>
      <c r="B130" s="268"/>
      <c r="C130" s="268"/>
      <c r="D130" s="268"/>
      <c r="E130" s="268"/>
      <c r="F130" s="268"/>
      <c r="G130" s="268"/>
      <c r="H130" s="268"/>
      <c r="I130" s="268"/>
      <c r="J130" s="268"/>
      <c r="K130" s="268"/>
      <c r="L130" s="268"/>
      <c r="M130" s="268"/>
      <c r="N130" s="268"/>
      <c r="O130" s="268"/>
      <c r="P130" s="268"/>
      <c r="Q130" s="268"/>
      <c r="R130" s="268"/>
      <c r="S130" s="268"/>
    </row>
    <row r="131" spans="1:19" ht="21" x14ac:dyDescent="0.45">
      <c r="A131" s="227"/>
      <c r="B131" s="227"/>
      <c r="C131" s="227"/>
      <c r="D131" s="227"/>
      <c r="E131" s="227"/>
      <c r="F131" s="227"/>
      <c r="G131" s="227"/>
      <c r="H131" s="227"/>
      <c r="I131" s="227"/>
      <c r="J131" s="227"/>
      <c r="K131" s="227"/>
      <c r="L131" s="227"/>
      <c r="M131" s="227"/>
      <c r="N131" s="227"/>
      <c r="O131" s="227"/>
      <c r="P131" s="227"/>
      <c r="Q131" s="227"/>
      <c r="R131" s="227"/>
      <c r="S131" s="227"/>
    </row>
    <row r="132" spans="1:19" ht="22.9" customHeight="1" x14ac:dyDescent="0.55000000000000004">
      <c r="A132" s="138" t="s">
        <v>267</v>
      </c>
      <c r="B132" s="229"/>
      <c r="C132" s="229"/>
      <c r="D132" s="229"/>
      <c r="E132" s="229"/>
      <c r="F132" s="229"/>
      <c r="G132" s="229"/>
      <c r="H132" s="229"/>
      <c r="I132" s="170">
        <f>I127</f>
        <v>55990567074</v>
      </c>
      <c r="J132" s="229"/>
      <c r="K132" s="171">
        <f t="shared" ref="K132:S132" si="7">K127</f>
        <v>-30955206</v>
      </c>
      <c r="L132" s="228">
        <f t="shared" si="7"/>
        <v>0</v>
      </c>
      <c r="M132" s="171">
        <f t="shared" si="7"/>
        <v>56021522280</v>
      </c>
      <c r="N132" s="229">
        <f t="shared" si="7"/>
        <v>0</v>
      </c>
      <c r="O132" s="171">
        <f t="shared" si="7"/>
        <v>2083217239199</v>
      </c>
      <c r="P132" s="229">
        <f t="shared" si="7"/>
        <v>0</v>
      </c>
      <c r="Q132" s="171">
        <f t="shared" si="7"/>
        <v>19201487</v>
      </c>
      <c r="R132" s="229">
        <f t="shared" si="7"/>
        <v>0</v>
      </c>
      <c r="S132" s="171">
        <f t="shared" si="7"/>
        <v>2083198037712</v>
      </c>
    </row>
    <row r="133" spans="1:19" ht="19.899999999999999" customHeight="1" x14ac:dyDescent="0.45">
      <c r="A133" s="140" t="s">
        <v>257</v>
      </c>
      <c r="C133" s="237">
        <v>15</v>
      </c>
      <c r="D133" s="47"/>
      <c r="E133" s="18" t="s">
        <v>29</v>
      </c>
      <c r="F133" s="47"/>
      <c r="G133" s="237">
        <v>18</v>
      </c>
      <c r="H133" s="45"/>
      <c r="I133" s="237">
        <v>10198951678</v>
      </c>
      <c r="J133" s="45"/>
      <c r="K133" s="237">
        <v>-32966581</v>
      </c>
      <c r="L133" s="45"/>
      <c r="M133" s="237">
        <v>10231918259</v>
      </c>
      <c r="N133" s="237"/>
      <c r="O133" s="237">
        <v>38017595678</v>
      </c>
      <c r="P133" s="45"/>
      <c r="Q133" s="237">
        <v>0</v>
      </c>
      <c r="R133" s="45"/>
      <c r="S133" s="237">
        <v>38017595678</v>
      </c>
    </row>
    <row r="134" spans="1:19" ht="19.899999999999999" customHeight="1" x14ac:dyDescent="0.45">
      <c r="A134" s="140" t="s">
        <v>257</v>
      </c>
      <c r="C134" s="237">
        <v>20</v>
      </c>
      <c r="D134" s="47"/>
      <c r="E134" s="18" t="s">
        <v>29</v>
      </c>
      <c r="F134" s="47"/>
      <c r="G134" s="237">
        <v>18</v>
      </c>
      <c r="H134" s="45"/>
      <c r="I134" s="237">
        <v>653180550</v>
      </c>
      <c r="J134" s="45"/>
      <c r="K134" s="237">
        <v>-2154397</v>
      </c>
      <c r="L134" s="45"/>
      <c r="M134" s="237">
        <v>655334947</v>
      </c>
      <c r="N134" s="237"/>
      <c r="O134" s="237">
        <v>3069907672</v>
      </c>
      <c r="P134" s="45"/>
      <c r="Q134" s="237">
        <v>0</v>
      </c>
      <c r="R134" s="45"/>
      <c r="S134" s="237">
        <v>3069907672</v>
      </c>
    </row>
    <row r="135" spans="1:19" ht="19.899999999999999" customHeight="1" x14ac:dyDescent="0.45">
      <c r="A135" s="140" t="s">
        <v>229</v>
      </c>
      <c r="C135" s="237">
        <v>21</v>
      </c>
      <c r="D135" s="47"/>
      <c r="E135" s="18" t="s">
        <v>29</v>
      </c>
      <c r="F135" s="47"/>
      <c r="G135" s="237">
        <v>20</v>
      </c>
      <c r="H135" s="45"/>
      <c r="I135" s="237">
        <v>0</v>
      </c>
      <c r="J135" s="45"/>
      <c r="K135" s="237">
        <v>0</v>
      </c>
      <c r="L135" s="45"/>
      <c r="M135" s="237">
        <v>0</v>
      </c>
      <c r="N135" s="237"/>
      <c r="O135" s="237">
        <v>7487916574</v>
      </c>
      <c r="P135" s="45"/>
      <c r="Q135" s="237">
        <v>0</v>
      </c>
      <c r="R135" s="45"/>
      <c r="S135" s="237">
        <v>7487916574</v>
      </c>
    </row>
    <row r="136" spans="1:19" ht="19.899999999999999" customHeight="1" x14ac:dyDescent="0.45">
      <c r="A136" s="140" t="s">
        <v>251</v>
      </c>
      <c r="C136" s="237">
        <v>22</v>
      </c>
      <c r="D136" s="47"/>
      <c r="E136" s="18" t="s">
        <v>29</v>
      </c>
      <c r="F136" s="47"/>
      <c r="G136" s="237">
        <v>16</v>
      </c>
      <c r="H136" s="45"/>
      <c r="I136" s="237">
        <v>0</v>
      </c>
      <c r="J136" s="45"/>
      <c r="K136" s="237">
        <v>0</v>
      </c>
      <c r="L136" s="45"/>
      <c r="M136" s="237">
        <v>0</v>
      </c>
      <c r="N136" s="237"/>
      <c r="O136" s="237">
        <v>8357128766</v>
      </c>
      <c r="P136" s="45"/>
      <c r="Q136" s="237">
        <v>0</v>
      </c>
      <c r="R136" s="45"/>
      <c r="S136" s="237">
        <v>8357128766</v>
      </c>
    </row>
    <row r="137" spans="1:19" ht="19.899999999999999" customHeight="1" x14ac:dyDescent="0.45">
      <c r="A137" s="140" t="s">
        <v>257</v>
      </c>
      <c r="C137" s="237">
        <v>23</v>
      </c>
      <c r="D137" s="47"/>
      <c r="E137" s="18" t="s">
        <v>29</v>
      </c>
      <c r="F137" s="47"/>
      <c r="G137" s="237">
        <v>18</v>
      </c>
      <c r="H137" s="45"/>
      <c r="I137" s="237">
        <v>0</v>
      </c>
      <c r="J137" s="45"/>
      <c r="K137" s="237">
        <v>0</v>
      </c>
      <c r="L137" s="45"/>
      <c r="M137" s="237">
        <v>0</v>
      </c>
      <c r="N137" s="237"/>
      <c r="O137" s="237">
        <v>365034575</v>
      </c>
      <c r="P137" s="45"/>
      <c r="Q137" s="237">
        <v>0</v>
      </c>
      <c r="R137" s="45"/>
      <c r="S137" s="237">
        <v>365034575</v>
      </c>
    </row>
    <row r="138" spans="1:19" ht="19.899999999999999" customHeight="1" x14ac:dyDescent="0.45">
      <c r="A138" s="140" t="s">
        <v>257</v>
      </c>
      <c r="C138" s="237">
        <v>27</v>
      </c>
      <c r="D138" s="47"/>
      <c r="E138" s="18" t="s">
        <v>29</v>
      </c>
      <c r="F138" s="47"/>
      <c r="G138" s="237">
        <v>18</v>
      </c>
      <c r="H138" s="45"/>
      <c r="I138" s="237">
        <v>0</v>
      </c>
      <c r="J138" s="45"/>
      <c r="K138" s="237">
        <v>0</v>
      </c>
      <c r="L138" s="45"/>
      <c r="M138" s="237">
        <v>0</v>
      </c>
      <c r="N138" s="237"/>
      <c r="O138" s="237">
        <v>714126684</v>
      </c>
      <c r="P138" s="45"/>
      <c r="Q138" s="237">
        <v>0</v>
      </c>
      <c r="R138" s="45"/>
      <c r="S138" s="237">
        <v>714126684</v>
      </c>
    </row>
    <row r="139" spans="1:19" ht="19.899999999999999" customHeight="1" x14ac:dyDescent="0.45">
      <c r="A139" s="140" t="s">
        <v>393</v>
      </c>
      <c r="C139" s="237">
        <v>30</v>
      </c>
      <c r="D139" s="47"/>
      <c r="E139" s="18" t="s">
        <v>29</v>
      </c>
      <c r="F139" s="47"/>
      <c r="G139" s="237">
        <v>0</v>
      </c>
      <c r="H139" s="45"/>
      <c r="I139" s="237">
        <v>7325</v>
      </c>
      <c r="J139" s="45"/>
      <c r="K139" s="237">
        <v>0</v>
      </c>
      <c r="L139" s="45"/>
      <c r="M139" s="237">
        <v>7325</v>
      </c>
      <c r="N139" s="237"/>
      <c r="O139" s="237">
        <v>12853</v>
      </c>
      <c r="P139" s="45"/>
      <c r="Q139" s="237">
        <v>0</v>
      </c>
      <c r="R139" s="45"/>
      <c r="S139" s="237">
        <v>12853</v>
      </c>
    </row>
    <row r="140" spans="1:19" ht="19.899999999999999" customHeight="1" x14ac:dyDescent="0.45">
      <c r="A140" s="140" t="s">
        <v>229</v>
      </c>
      <c r="C140" s="237">
        <v>30</v>
      </c>
      <c r="D140" s="47"/>
      <c r="E140" s="18" t="s">
        <v>29</v>
      </c>
      <c r="F140" s="47"/>
      <c r="G140" s="237">
        <v>18</v>
      </c>
      <c r="H140" s="45"/>
      <c r="I140" s="237">
        <v>29589041070</v>
      </c>
      <c r="J140" s="45"/>
      <c r="K140" s="237">
        <v>0</v>
      </c>
      <c r="L140" s="45"/>
      <c r="M140" s="237">
        <v>29589041070</v>
      </c>
      <c r="N140" s="237"/>
      <c r="O140" s="237">
        <v>89753424579</v>
      </c>
      <c r="P140" s="45"/>
      <c r="Q140" s="237">
        <v>0</v>
      </c>
      <c r="R140" s="45"/>
      <c r="S140" s="237">
        <v>89753424579</v>
      </c>
    </row>
    <row r="141" spans="1:19" ht="19.899999999999999" customHeight="1" x14ac:dyDescent="0.45">
      <c r="A141" s="140" t="s">
        <v>229</v>
      </c>
      <c r="C141" s="237">
        <v>30</v>
      </c>
      <c r="D141" s="47"/>
      <c r="E141" s="18" t="s">
        <v>29</v>
      </c>
      <c r="F141" s="47"/>
      <c r="G141" s="237">
        <v>20</v>
      </c>
      <c r="H141" s="45"/>
      <c r="I141" s="237">
        <v>0</v>
      </c>
      <c r="J141" s="45"/>
      <c r="K141" s="237">
        <v>0</v>
      </c>
      <c r="L141" s="45"/>
      <c r="M141" s="237">
        <v>0</v>
      </c>
      <c r="N141" s="237"/>
      <c r="O141" s="237">
        <v>8903413149</v>
      </c>
      <c r="P141" s="45"/>
      <c r="Q141" s="237">
        <v>0</v>
      </c>
      <c r="R141" s="45"/>
      <c r="S141" s="237">
        <v>8903413149</v>
      </c>
    </row>
    <row r="142" spans="1:19" ht="19.899999999999999" customHeight="1" x14ac:dyDescent="0.45">
      <c r="A142" s="140" t="s">
        <v>351</v>
      </c>
      <c r="C142" s="237">
        <v>2</v>
      </c>
      <c r="D142" s="47"/>
      <c r="E142" s="18" t="s">
        <v>29</v>
      </c>
      <c r="F142" s="47"/>
      <c r="G142" s="237">
        <v>18</v>
      </c>
      <c r="H142" s="45"/>
      <c r="I142" s="237">
        <v>0</v>
      </c>
      <c r="J142" s="45"/>
      <c r="K142" s="237">
        <v>0</v>
      </c>
      <c r="L142" s="45"/>
      <c r="M142" s="237">
        <v>0</v>
      </c>
      <c r="N142" s="237"/>
      <c r="O142" s="237">
        <v>3422129672</v>
      </c>
      <c r="P142" s="45"/>
      <c r="Q142" s="237">
        <v>0</v>
      </c>
      <c r="R142" s="45"/>
      <c r="S142" s="237">
        <v>3422129672</v>
      </c>
    </row>
    <row r="143" spans="1:19" ht="19.899999999999999" customHeight="1" x14ac:dyDescent="0.45">
      <c r="A143" s="140" t="s">
        <v>206</v>
      </c>
      <c r="C143" s="237">
        <v>4</v>
      </c>
      <c r="D143" s="47"/>
      <c r="E143" s="18" t="s">
        <v>29</v>
      </c>
      <c r="F143" s="47"/>
      <c r="G143" s="237">
        <v>18</v>
      </c>
      <c r="H143" s="45"/>
      <c r="I143" s="237">
        <v>3780657520</v>
      </c>
      <c r="J143" s="45"/>
      <c r="K143" s="237">
        <v>4626301</v>
      </c>
      <c r="L143" s="45"/>
      <c r="M143" s="237">
        <v>3776031219</v>
      </c>
      <c r="N143" s="237"/>
      <c r="O143" s="237">
        <v>10474849272</v>
      </c>
      <c r="P143" s="45"/>
      <c r="Q143" s="237">
        <v>9952523</v>
      </c>
      <c r="R143" s="45"/>
      <c r="S143" s="237">
        <v>10464896749</v>
      </c>
    </row>
    <row r="144" spans="1:19" ht="19.899999999999999" customHeight="1" x14ac:dyDescent="0.45">
      <c r="A144" s="140" t="s">
        <v>206</v>
      </c>
      <c r="C144" s="237">
        <v>6</v>
      </c>
      <c r="D144" s="47"/>
      <c r="E144" s="18" t="s">
        <v>29</v>
      </c>
      <c r="F144" s="47"/>
      <c r="G144" s="237">
        <v>18</v>
      </c>
      <c r="H144" s="45"/>
      <c r="I144" s="237">
        <v>20664710294</v>
      </c>
      <c r="J144" s="45"/>
      <c r="K144" s="237">
        <v>39194054</v>
      </c>
      <c r="L144" s="45"/>
      <c r="M144" s="237">
        <v>20625516240</v>
      </c>
      <c r="N144" s="237"/>
      <c r="O144" s="237">
        <v>55191970170</v>
      </c>
      <c r="P144" s="45"/>
      <c r="Q144" s="237">
        <v>78413437</v>
      </c>
      <c r="R144" s="45"/>
      <c r="S144" s="237">
        <v>55113556733</v>
      </c>
    </row>
    <row r="145" spans="1:19" ht="19.5" customHeight="1" x14ac:dyDescent="0.45">
      <c r="A145" s="140" t="s">
        <v>351</v>
      </c>
      <c r="C145" s="237">
        <v>9</v>
      </c>
      <c r="D145" s="47"/>
      <c r="E145" s="18" t="s">
        <v>29</v>
      </c>
      <c r="F145" s="47"/>
      <c r="G145" s="237">
        <v>18</v>
      </c>
      <c r="H145" s="45"/>
      <c r="I145" s="237">
        <v>0</v>
      </c>
      <c r="J145" s="45"/>
      <c r="K145" s="237">
        <v>0</v>
      </c>
      <c r="L145" s="45"/>
      <c r="M145" s="237">
        <v>0</v>
      </c>
      <c r="N145" s="237"/>
      <c r="O145" s="237">
        <v>6986232987</v>
      </c>
      <c r="P145" s="45"/>
      <c r="Q145" s="237">
        <v>0</v>
      </c>
      <c r="R145" s="45"/>
      <c r="S145" s="237">
        <v>6986232987</v>
      </c>
    </row>
    <row r="146" spans="1:19" ht="19.899999999999999" customHeight="1" x14ac:dyDescent="0.45">
      <c r="A146" s="140" t="s">
        <v>229</v>
      </c>
      <c r="C146" s="237">
        <v>12</v>
      </c>
      <c r="D146" s="47"/>
      <c r="E146" s="18" t="s">
        <v>29</v>
      </c>
      <c r="F146" s="47"/>
      <c r="G146" s="237">
        <v>20</v>
      </c>
      <c r="H146" s="45"/>
      <c r="I146" s="237">
        <v>0</v>
      </c>
      <c r="J146" s="45"/>
      <c r="K146" s="237">
        <v>0</v>
      </c>
      <c r="L146" s="45"/>
      <c r="M146" s="237">
        <v>0</v>
      </c>
      <c r="N146" s="237"/>
      <c r="O146" s="237">
        <v>324885479</v>
      </c>
      <c r="P146" s="45"/>
      <c r="Q146" s="237">
        <v>0</v>
      </c>
      <c r="R146" s="45"/>
      <c r="S146" s="237">
        <v>324885479</v>
      </c>
    </row>
    <row r="147" spans="1:19" ht="19.899999999999999" customHeight="1" x14ac:dyDescent="0.45">
      <c r="A147" s="140" t="s">
        <v>351</v>
      </c>
      <c r="C147" s="237">
        <v>16</v>
      </c>
      <c r="D147" s="47"/>
      <c r="E147" s="18" t="s">
        <v>29</v>
      </c>
      <c r="F147" s="47"/>
      <c r="G147" s="237">
        <v>18</v>
      </c>
      <c r="H147" s="45"/>
      <c r="I147" s="237">
        <v>0</v>
      </c>
      <c r="J147" s="45"/>
      <c r="K147" s="237">
        <v>0</v>
      </c>
      <c r="L147" s="45"/>
      <c r="M147" s="237">
        <v>0</v>
      </c>
      <c r="N147" s="237"/>
      <c r="O147" s="237">
        <v>18404131809</v>
      </c>
      <c r="P147" s="45"/>
      <c r="Q147" s="237">
        <v>0</v>
      </c>
      <c r="R147" s="45"/>
      <c r="S147" s="237">
        <v>18404131809</v>
      </c>
    </row>
    <row r="148" spans="1:19" ht="19.899999999999999" customHeight="1" x14ac:dyDescent="0.45">
      <c r="A148" s="140" t="s">
        <v>257</v>
      </c>
      <c r="C148" s="237">
        <v>20</v>
      </c>
      <c r="D148" s="47"/>
      <c r="E148" s="18" t="s">
        <v>29</v>
      </c>
      <c r="F148" s="47"/>
      <c r="G148" s="237">
        <v>18</v>
      </c>
      <c r="H148" s="45"/>
      <c r="I148" s="237">
        <v>3942050967</v>
      </c>
      <c r="J148" s="45"/>
      <c r="K148" s="237">
        <v>30806467</v>
      </c>
      <c r="L148" s="45"/>
      <c r="M148" s="237">
        <v>3911244500</v>
      </c>
      <c r="N148" s="237"/>
      <c r="O148" s="237">
        <v>9154185203</v>
      </c>
      <c r="P148" s="45"/>
      <c r="Q148" s="237">
        <v>41338592</v>
      </c>
      <c r="R148" s="45"/>
      <c r="S148" s="237">
        <v>9112846611</v>
      </c>
    </row>
    <row r="149" spans="1:19" ht="19.5" customHeight="1" x14ac:dyDescent="0.45">
      <c r="A149" s="140" t="s">
        <v>257</v>
      </c>
      <c r="C149" s="237">
        <v>23</v>
      </c>
      <c r="D149" s="47"/>
      <c r="E149" s="18" t="s">
        <v>29</v>
      </c>
      <c r="F149" s="47"/>
      <c r="G149" s="237">
        <v>18</v>
      </c>
      <c r="H149" s="45"/>
      <c r="I149" s="237">
        <v>159576000</v>
      </c>
      <c r="J149" s="45"/>
      <c r="K149" s="237">
        <v>1502351</v>
      </c>
      <c r="L149" s="45"/>
      <c r="M149" s="237">
        <v>158073649</v>
      </c>
      <c r="N149" s="237"/>
      <c r="O149" s="237">
        <v>358680000</v>
      </c>
      <c r="P149" s="45"/>
      <c r="Q149" s="237">
        <v>1847153</v>
      </c>
      <c r="R149" s="45"/>
      <c r="S149" s="237">
        <v>356832847</v>
      </c>
    </row>
    <row r="150" spans="1:19" ht="19.5" customHeight="1" x14ac:dyDescent="0.45">
      <c r="A150" s="140" t="s">
        <v>229</v>
      </c>
      <c r="C150" s="237">
        <v>30</v>
      </c>
      <c r="D150" s="47"/>
      <c r="E150" s="18" t="s">
        <v>29</v>
      </c>
      <c r="F150" s="47"/>
      <c r="G150" s="237">
        <v>20</v>
      </c>
      <c r="H150" s="45"/>
      <c r="I150" s="237">
        <v>21026571958</v>
      </c>
      <c r="J150" s="45"/>
      <c r="K150" s="237">
        <v>0</v>
      </c>
      <c r="L150" s="45"/>
      <c r="M150" s="237">
        <v>21026571958</v>
      </c>
      <c r="N150" s="237"/>
      <c r="O150" s="237">
        <v>54999174668</v>
      </c>
      <c r="P150" s="45"/>
      <c r="Q150" s="237">
        <v>0</v>
      </c>
      <c r="R150" s="45"/>
      <c r="S150" s="237">
        <v>54999174668</v>
      </c>
    </row>
    <row r="151" spans="1:19" ht="19.5" customHeight="1" x14ac:dyDescent="0.45">
      <c r="A151" s="140" t="s">
        <v>257</v>
      </c>
      <c r="C151" s="237">
        <v>2</v>
      </c>
      <c r="D151" s="47"/>
      <c r="E151" s="18" t="s">
        <v>29</v>
      </c>
      <c r="F151" s="47"/>
      <c r="G151" s="237">
        <v>18</v>
      </c>
      <c r="H151" s="45"/>
      <c r="I151" s="237">
        <v>5906519485</v>
      </c>
      <c r="J151" s="45"/>
      <c r="K151" s="237">
        <v>229906</v>
      </c>
      <c r="L151" s="45"/>
      <c r="M151" s="237">
        <v>5906289579</v>
      </c>
      <c r="N151" s="237"/>
      <c r="O151" s="237">
        <v>10256108505</v>
      </c>
      <c r="P151" s="45"/>
      <c r="Q151" s="237">
        <v>4515685</v>
      </c>
      <c r="R151" s="45"/>
      <c r="S151" s="237">
        <v>10251592820</v>
      </c>
    </row>
    <row r="152" spans="1:19" ht="19.5" customHeight="1" x14ac:dyDescent="0.45">
      <c r="A152" s="140" t="s">
        <v>229</v>
      </c>
      <c r="C152" s="237">
        <v>4</v>
      </c>
      <c r="D152" s="47"/>
      <c r="E152" s="18" t="s">
        <v>29</v>
      </c>
      <c r="F152" s="47"/>
      <c r="G152" s="237">
        <v>20</v>
      </c>
      <c r="H152" s="45"/>
      <c r="I152" s="237">
        <v>8484572484</v>
      </c>
      <c r="J152" s="45"/>
      <c r="K152" s="237">
        <v>-23194577</v>
      </c>
      <c r="L152" s="45"/>
      <c r="M152" s="237">
        <v>8507767061</v>
      </c>
      <c r="N152" s="237"/>
      <c r="O152" s="237">
        <v>19090293012</v>
      </c>
      <c r="P152" s="45"/>
      <c r="Q152" s="237">
        <v>0</v>
      </c>
      <c r="R152" s="45"/>
      <c r="S152" s="237">
        <v>19090293012</v>
      </c>
    </row>
    <row r="153" spans="1:19" ht="19.899999999999999" customHeight="1" x14ac:dyDescent="0.45">
      <c r="A153" s="140" t="s">
        <v>223</v>
      </c>
      <c r="C153" s="237">
        <v>4</v>
      </c>
      <c r="D153" s="47"/>
      <c r="E153" s="18" t="s">
        <v>29</v>
      </c>
      <c r="F153" s="47"/>
      <c r="G153" s="237">
        <v>18</v>
      </c>
      <c r="H153" s="45"/>
      <c r="I153" s="237">
        <v>8547945229</v>
      </c>
      <c r="J153" s="45"/>
      <c r="K153" s="237">
        <v>-25242756</v>
      </c>
      <c r="L153" s="45"/>
      <c r="M153" s="237">
        <v>8573187985</v>
      </c>
      <c r="N153" s="237"/>
      <c r="O153" s="237">
        <v>21369863013</v>
      </c>
      <c r="P153" s="45"/>
      <c r="Q153" s="237">
        <v>0</v>
      </c>
      <c r="R153" s="45"/>
      <c r="S153" s="237">
        <v>21369863013</v>
      </c>
    </row>
    <row r="154" spans="1:19" ht="19.899999999999999" customHeight="1" x14ac:dyDescent="0.45">
      <c r="A154" s="140" t="s">
        <v>229</v>
      </c>
      <c r="C154" s="237">
        <v>7</v>
      </c>
      <c r="D154" s="47"/>
      <c r="E154" s="18" t="s">
        <v>29</v>
      </c>
      <c r="F154" s="47"/>
      <c r="G154" s="237">
        <v>20</v>
      </c>
      <c r="H154" s="45"/>
      <c r="I154" s="237">
        <v>3541913029</v>
      </c>
      <c r="J154" s="45"/>
      <c r="K154" s="237">
        <v>-15409463</v>
      </c>
      <c r="L154" s="45"/>
      <c r="M154" s="237">
        <v>3557322492</v>
      </c>
      <c r="N154" s="237"/>
      <c r="O154" s="237">
        <v>7574789724</v>
      </c>
      <c r="P154" s="45"/>
      <c r="Q154" s="237">
        <v>0</v>
      </c>
      <c r="R154" s="45"/>
      <c r="S154" s="237">
        <v>7574789724</v>
      </c>
    </row>
    <row r="155" spans="1:19" ht="19.899999999999999" customHeight="1" x14ac:dyDescent="0.45">
      <c r="A155" s="140" t="s">
        <v>229</v>
      </c>
      <c r="C155" s="237">
        <v>11</v>
      </c>
      <c r="D155" s="47"/>
      <c r="E155" s="18" t="s">
        <v>29</v>
      </c>
      <c r="F155" s="47"/>
      <c r="G155" s="237">
        <v>20</v>
      </c>
      <c r="H155" s="45"/>
      <c r="I155" s="237">
        <v>54019873</v>
      </c>
      <c r="J155" s="45"/>
      <c r="K155" s="237">
        <v>-330588</v>
      </c>
      <c r="L155" s="45"/>
      <c r="M155" s="237">
        <v>54350461</v>
      </c>
      <c r="N155" s="237"/>
      <c r="O155" s="237">
        <v>109197944</v>
      </c>
      <c r="P155" s="45"/>
      <c r="Q155" s="237">
        <v>0</v>
      </c>
      <c r="R155" s="45"/>
      <c r="S155" s="237">
        <v>109197944</v>
      </c>
    </row>
    <row r="156" spans="1:19" ht="19.899999999999999" customHeight="1" x14ac:dyDescent="0.45">
      <c r="A156" s="140" t="s">
        <v>229</v>
      </c>
      <c r="C156" s="237">
        <v>16</v>
      </c>
      <c r="D156" s="47"/>
      <c r="E156" s="18" t="s">
        <v>29</v>
      </c>
      <c r="F156" s="47"/>
      <c r="G156" s="237">
        <v>20</v>
      </c>
      <c r="H156" s="45"/>
      <c r="I156" s="237">
        <v>13370955192</v>
      </c>
      <c r="J156" s="45"/>
      <c r="K156" s="237">
        <v>0</v>
      </c>
      <c r="L156" s="45"/>
      <c r="M156" s="237">
        <v>13370955192</v>
      </c>
      <c r="N156" s="237"/>
      <c r="O156" s="237">
        <v>18464653816</v>
      </c>
      <c r="P156" s="45"/>
      <c r="Q156" s="237">
        <v>44268972</v>
      </c>
      <c r="R156" s="45"/>
      <c r="S156" s="237">
        <v>18420384844</v>
      </c>
    </row>
    <row r="157" spans="1:19" ht="19.899999999999999" customHeight="1" x14ac:dyDescent="0.45">
      <c r="A157" s="140" t="s">
        <v>229</v>
      </c>
      <c r="C157" s="237">
        <v>21</v>
      </c>
      <c r="D157" s="47"/>
      <c r="E157" s="18" t="s">
        <v>29</v>
      </c>
      <c r="F157" s="47"/>
      <c r="G157" s="237">
        <v>20</v>
      </c>
      <c r="H157" s="45"/>
      <c r="I157" s="237">
        <v>1734430273</v>
      </c>
      <c r="J157" s="45"/>
      <c r="K157" s="237">
        <v>522671</v>
      </c>
      <c r="L157" s="45"/>
      <c r="M157" s="237">
        <v>1733907602</v>
      </c>
      <c r="N157" s="237"/>
      <c r="O157" s="237">
        <v>2147937118</v>
      </c>
      <c r="P157" s="45"/>
      <c r="Q157" s="237">
        <v>5226703</v>
      </c>
      <c r="R157" s="45"/>
      <c r="S157" s="237">
        <v>2142710415</v>
      </c>
    </row>
    <row r="158" spans="1:19" ht="19.899999999999999" customHeight="1" x14ac:dyDescent="0.55000000000000004">
      <c r="A158" s="140" t="s">
        <v>60</v>
      </c>
      <c r="C158" s="237"/>
      <c r="D158" s="47"/>
      <c r="E158" s="18"/>
      <c r="F158" s="47"/>
      <c r="G158" s="237"/>
      <c r="H158" s="45"/>
      <c r="I158" s="51">
        <f>SUM(I132:I157)</f>
        <v>187645670001</v>
      </c>
      <c r="J158" s="44"/>
      <c r="K158" s="52">
        <f t="shared" ref="K158:S158" si="8">SUM(K132:K157)</f>
        <v>-53371818</v>
      </c>
      <c r="L158" s="44">
        <f t="shared" si="8"/>
        <v>0</v>
      </c>
      <c r="M158" s="52">
        <f t="shared" si="8"/>
        <v>187699041819</v>
      </c>
      <c r="N158" s="44">
        <f t="shared" si="8"/>
        <v>0</v>
      </c>
      <c r="O158" s="52">
        <f t="shared" si="8"/>
        <v>2478214882121</v>
      </c>
      <c r="P158" s="44">
        <f t="shared" si="8"/>
        <v>0</v>
      </c>
      <c r="Q158" s="52">
        <f t="shared" si="8"/>
        <v>204764552</v>
      </c>
      <c r="R158" s="44">
        <f t="shared" si="8"/>
        <v>0</v>
      </c>
      <c r="S158" s="52">
        <f t="shared" si="8"/>
        <v>2478010117569</v>
      </c>
    </row>
    <row r="159" spans="1:19" ht="19.899999999999999" customHeight="1" x14ac:dyDescent="0.45">
      <c r="A159" s="281" t="s">
        <v>136</v>
      </c>
      <c r="B159" s="281"/>
      <c r="C159" s="281"/>
      <c r="D159" s="281"/>
      <c r="E159" s="281"/>
      <c r="F159" s="281"/>
      <c r="G159" s="281"/>
      <c r="H159" s="281"/>
      <c r="I159" s="281"/>
      <c r="J159" s="281"/>
      <c r="K159" s="281"/>
      <c r="L159" s="281"/>
      <c r="M159" s="281"/>
      <c r="N159" s="281"/>
      <c r="O159" s="281"/>
      <c r="P159" s="281"/>
      <c r="Q159" s="281"/>
      <c r="R159" s="281"/>
      <c r="S159" s="281"/>
    </row>
    <row r="160" spans="1:19" ht="19.899999999999999" customHeight="1" x14ac:dyDescent="0.45">
      <c r="A160" s="281" t="s">
        <v>367</v>
      </c>
      <c r="B160" s="281"/>
      <c r="C160" s="281"/>
      <c r="D160" s="281"/>
      <c r="E160" s="281"/>
      <c r="F160" s="281"/>
      <c r="G160" s="281"/>
      <c r="H160" s="281"/>
      <c r="I160" s="281"/>
      <c r="J160" s="281"/>
      <c r="K160" s="281"/>
      <c r="L160" s="281"/>
      <c r="M160" s="281"/>
      <c r="N160" s="281"/>
      <c r="O160" s="281"/>
      <c r="P160" s="281"/>
      <c r="Q160" s="281"/>
      <c r="R160" s="281"/>
      <c r="S160" s="281"/>
    </row>
    <row r="161" spans="1:25" ht="19.899999999999999" customHeight="1" x14ac:dyDescent="0.45">
      <c r="A161" s="281" t="str">
        <f>A34</f>
        <v>صندوق سرمایه‌گذاری آوای فردای زاگرس</v>
      </c>
      <c r="B161" s="281"/>
      <c r="C161" s="281"/>
      <c r="D161" s="281"/>
      <c r="E161" s="281"/>
      <c r="F161" s="281"/>
      <c r="G161" s="281"/>
      <c r="H161" s="281"/>
      <c r="I161" s="281"/>
      <c r="J161" s="281"/>
      <c r="K161" s="281"/>
      <c r="L161" s="281"/>
      <c r="M161" s="281"/>
      <c r="N161" s="281"/>
      <c r="O161" s="281"/>
      <c r="P161" s="281"/>
      <c r="Q161" s="281"/>
      <c r="R161" s="281"/>
      <c r="S161" s="281"/>
    </row>
    <row r="162" spans="1:25" ht="19.899999999999999" customHeight="1" x14ac:dyDescent="0.45">
      <c r="A162" s="140"/>
      <c r="C162" s="237"/>
      <c r="D162" s="47"/>
      <c r="E162" s="18"/>
      <c r="F162" s="47"/>
      <c r="G162" s="237"/>
      <c r="H162" s="45"/>
      <c r="I162" s="237"/>
      <c r="J162" s="45"/>
      <c r="K162" s="237"/>
      <c r="L162" s="45"/>
      <c r="M162" s="237"/>
      <c r="N162" s="237"/>
      <c r="O162" s="237"/>
      <c r="P162" s="45"/>
      <c r="Q162" s="237"/>
      <c r="R162" s="45"/>
      <c r="S162" s="237"/>
    </row>
    <row r="163" spans="1:25" ht="19.899999999999999" customHeight="1" x14ac:dyDescent="0.45">
      <c r="A163" s="140" t="s">
        <v>267</v>
      </c>
      <c r="C163" s="237"/>
      <c r="D163" s="47"/>
      <c r="E163" s="18"/>
      <c r="F163" s="47"/>
      <c r="G163" s="237"/>
      <c r="H163" s="45"/>
      <c r="I163" s="237">
        <f>I158</f>
        <v>187645670001</v>
      </c>
      <c r="J163" s="45"/>
      <c r="K163" s="237">
        <f t="shared" ref="K163:S163" si="9">K158</f>
        <v>-53371818</v>
      </c>
      <c r="L163" s="45">
        <f t="shared" si="9"/>
        <v>0</v>
      </c>
      <c r="M163" s="237">
        <f t="shared" si="9"/>
        <v>187699041819</v>
      </c>
      <c r="N163" s="237">
        <f t="shared" si="9"/>
        <v>0</v>
      </c>
      <c r="O163" s="237">
        <f t="shared" si="9"/>
        <v>2478214882121</v>
      </c>
      <c r="P163" s="45">
        <f t="shared" si="9"/>
        <v>0</v>
      </c>
      <c r="Q163" s="237">
        <f t="shared" si="9"/>
        <v>204764552</v>
      </c>
      <c r="R163" s="45">
        <f t="shared" si="9"/>
        <v>0</v>
      </c>
      <c r="S163" s="237">
        <f t="shared" si="9"/>
        <v>2478010117569</v>
      </c>
    </row>
    <row r="164" spans="1:25" ht="19.899999999999999" customHeight="1" x14ac:dyDescent="0.45">
      <c r="A164" s="140" t="s">
        <v>429</v>
      </c>
      <c r="C164" s="237">
        <v>23</v>
      </c>
      <c r="D164" s="47"/>
      <c r="E164" s="18" t="s">
        <v>29</v>
      </c>
      <c r="F164" s="47"/>
      <c r="G164" s="237">
        <v>20</v>
      </c>
      <c r="H164" s="45"/>
      <c r="I164" s="237">
        <v>3497408767</v>
      </c>
      <c r="J164" s="45"/>
      <c r="K164" s="237">
        <v>1153069</v>
      </c>
      <c r="L164" s="45"/>
      <c r="M164" s="237">
        <v>3496255698</v>
      </c>
      <c r="N164" s="237"/>
      <c r="O164" s="237">
        <v>4145934792</v>
      </c>
      <c r="P164" s="45"/>
      <c r="Q164" s="237">
        <v>9224551</v>
      </c>
      <c r="R164" s="45"/>
      <c r="S164" s="237">
        <v>4136710241</v>
      </c>
    </row>
    <row r="165" spans="1:25" ht="19.899999999999999" customHeight="1" x14ac:dyDescent="0.45">
      <c r="A165" s="140" t="s">
        <v>429</v>
      </c>
      <c r="C165" s="237">
        <v>30</v>
      </c>
      <c r="D165" s="47"/>
      <c r="E165" s="18" t="s">
        <v>29</v>
      </c>
      <c r="F165" s="47"/>
      <c r="G165" s="237">
        <v>20</v>
      </c>
      <c r="H165" s="45"/>
      <c r="I165" s="237">
        <v>26671506848</v>
      </c>
      <c r="J165" s="45"/>
      <c r="K165" s="237">
        <v>0</v>
      </c>
      <c r="L165" s="45"/>
      <c r="M165" s="237">
        <v>26671506848</v>
      </c>
      <c r="N165" s="237"/>
      <c r="O165" s="237">
        <v>26671506848</v>
      </c>
      <c r="P165" s="45"/>
      <c r="Q165" s="237">
        <v>0</v>
      </c>
      <c r="R165" s="45"/>
      <c r="S165" s="237">
        <v>26671506848</v>
      </c>
    </row>
    <row r="166" spans="1:25" ht="19.899999999999999" customHeight="1" x14ac:dyDescent="0.45">
      <c r="A166" s="140" t="s">
        <v>442</v>
      </c>
      <c r="C166" s="237">
        <v>5</v>
      </c>
      <c r="D166" s="47"/>
      <c r="E166" s="18" t="s">
        <v>29</v>
      </c>
      <c r="F166" s="47"/>
      <c r="G166" s="237">
        <v>19.989999999999998</v>
      </c>
      <c r="H166" s="45"/>
      <c r="I166" s="237">
        <v>4107534225</v>
      </c>
      <c r="J166" s="45"/>
      <c r="K166" s="237">
        <v>11217175</v>
      </c>
      <c r="L166" s="45"/>
      <c r="M166" s="237">
        <v>4096317050</v>
      </c>
      <c r="N166" s="237"/>
      <c r="O166" s="237">
        <v>4107534225</v>
      </c>
      <c r="P166" s="45"/>
      <c r="Q166" s="237">
        <v>11217175</v>
      </c>
      <c r="R166" s="45"/>
      <c r="S166" s="237">
        <v>4096317050</v>
      </c>
    </row>
    <row r="167" spans="1:25" ht="19.899999999999999" customHeight="1" x14ac:dyDescent="0.45">
      <c r="A167" s="140" t="s">
        <v>257</v>
      </c>
      <c r="C167" s="237">
        <v>13</v>
      </c>
      <c r="D167" s="47"/>
      <c r="E167" s="18" t="s">
        <v>29</v>
      </c>
      <c r="F167" s="47"/>
      <c r="G167" s="237">
        <v>18</v>
      </c>
      <c r="H167" s="45"/>
      <c r="I167" s="237">
        <v>1123397247</v>
      </c>
      <c r="J167" s="45"/>
      <c r="K167" s="237">
        <v>7156176</v>
      </c>
      <c r="L167" s="45"/>
      <c r="M167" s="237">
        <v>1116241071</v>
      </c>
      <c r="N167" s="237"/>
      <c r="O167" s="237">
        <v>1123397247</v>
      </c>
      <c r="P167" s="45"/>
      <c r="Q167" s="237">
        <v>7156176</v>
      </c>
      <c r="R167" s="45"/>
      <c r="S167" s="237">
        <v>1116241071</v>
      </c>
    </row>
    <row r="168" spans="1:25" ht="19.899999999999999" customHeight="1" x14ac:dyDescent="0.45">
      <c r="A168" s="140" t="s">
        <v>206</v>
      </c>
      <c r="C168" s="237">
        <v>14</v>
      </c>
      <c r="D168" s="47"/>
      <c r="E168" s="18" t="s">
        <v>29</v>
      </c>
      <c r="F168" s="47"/>
      <c r="G168" s="237">
        <v>18</v>
      </c>
      <c r="H168" s="45"/>
      <c r="I168" s="237">
        <v>22732273968</v>
      </c>
      <c r="J168" s="45"/>
      <c r="K168" s="237">
        <v>155869967</v>
      </c>
      <c r="L168" s="45"/>
      <c r="M168" s="237">
        <v>22576404001</v>
      </c>
      <c r="N168" s="237"/>
      <c r="O168" s="237">
        <v>22732273968</v>
      </c>
      <c r="P168" s="45"/>
      <c r="Q168" s="237">
        <v>155869967</v>
      </c>
      <c r="R168" s="45"/>
      <c r="S168" s="237">
        <v>22576404001</v>
      </c>
    </row>
    <row r="169" spans="1:25" ht="19.899999999999999" customHeight="1" x14ac:dyDescent="0.45">
      <c r="A169" s="140" t="s">
        <v>211</v>
      </c>
      <c r="C169" s="237">
        <v>15</v>
      </c>
      <c r="D169" s="47"/>
      <c r="E169" s="18" t="s">
        <v>29</v>
      </c>
      <c r="F169" s="47"/>
      <c r="G169" s="237">
        <v>18</v>
      </c>
      <c r="H169" s="45"/>
      <c r="I169" s="237">
        <v>5554728480</v>
      </c>
      <c r="J169" s="45"/>
      <c r="K169" s="237">
        <v>40788052</v>
      </c>
      <c r="L169" s="45"/>
      <c r="M169" s="237">
        <v>5513940428</v>
      </c>
      <c r="N169" s="237"/>
      <c r="O169" s="237">
        <v>5554728480</v>
      </c>
      <c r="P169" s="45"/>
      <c r="Q169" s="237">
        <v>40788052</v>
      </c>
      <c r="R169" s="45"/>
      <c r="S169" s="237">
        <v>5513940428</v>
      </c>
    </row>
    <row r="170" spans="1:25" ht="19.899999999999999" customHeight="1" x14ac:dyDescent="0.45">
      <c r="A170" s="140" t="s">
        <v>429</v>
      </c>
      <c r="C170" s="237">
        <v>16</v>
      </c>
      <c r="D170" s="47"/>
      <c r="E170" s="18" t="s">
        <v>29</v>
      </c>
      <c r="F170" s="47"/>
      <c r="G170" s="237">
        <v>20</v>
      </c>
      <c r="H170" s="45"/>
      <c r="I170" s="237">
        <v>2005260264</v>
      </c>
      <c r="J170" s="45"/>
      <c r="K170" s="237">
        <v>17427574</v>
      </c>
      <c r="L170" s="45"/>
      <c r="M170" s="237">
        <v>1987832690</v>
      </c>
      <c r="N170" s="237"/>
      <c r="O170" s="237">
        <v>2005260264</v>
      </c>
      <c r="P170" s="45"/>
      <c r="Q170" s="237">
        <v>17427574</v>
      </c>
      <c r="R170" s="45"/>
      <c r="S170" s="237">
        <v>1987832690</v>
      </c>
    </row>
    <row r="171" spans="1:25" ht="19.5" customHeight="1" x14ac:dyDescent="0.45">
      <c r="A171" s="140" t="s">
        <v>429</v>
      </c>
      <c r="C171" s="237">
        <v>23</v>
      </c>
      <c r="D171" s="47"/>
      <c r="E171" s="18" t="s">
        <v>29</v>
      </c>
      <c r="F171" s="47"/>
      <c r="G171" s="237">
        <v>20</v>
      </c>
      <c r="H171" s="45"/>
      <c r="I171" s="237">
        <v>13877255</v>
      </c>
      <c r="J171" s="45"/>
      <c r="K171" s="237">
        <v>172715</v>
      </c>
      <c r="L171" s="45"/>
      <c r="M171" s="237">
        <v>13704540</v>
      </c>
      <c r="N171" s="237"/>
      <c r="O171" s="237">
        <v>13877255</v>
      </c>
      <c r="P171" s="45"/>
      <c r="Q171" s="237">
        <v>172715</v>
      </c>
      <c r="R171" s="45"/>
      <c r="S171" s="237">
        <v>13704540</v>
      </c>
    </row>
    <row r="172" spans="1:25" ht="19.5" customHeight="1" x14ac:dyDescent="0.45">
      <c r="A172" s="140" t="s">
        <v>429</v>
      </c>
      <c r="C172" s="237">
        <v>27</v>
      </c>
      <c r="D172" s="47"/>
      <c r="E172" s="18" t="s">
        <v>29</v>
      </c>
      <c r="F172" s="47"/>
      <c r="G172" s="237">
        <v>20</v>
      </c>
      <c r="H172" s="45"/>
      <c r="I172" s="237">
        <v>3113260272</v>
      </c>
      <c r="J172" s="45"/>
      <c r="K172" s="237">
        <v>45387704</v>
      </c>
      <c r="L172" s="45"/>
      <c r="M172" s="237">
        <v>3067872568</v>
      </c>
      <c r="N172" s="237"/>
      <c r="O172" s="237">
        <v>3113260272</v>
      </c>
      <c r="P172" s="45"/>
      <c r="Q172" s="237">
        <v>45387704</v>
      </c>
      <c r="R172" s="45"/>
      <c r="S172" s="237">
        <v>3067872568</v>
      </c>
    </row>
    <row r="173" spans="1:25" ht="19.899999999999999" customHeight="1" x14ac:dyDescent="0.45">
      <c r="A173" s="140" t="s">
        <v>459</v>
      </c>
      <c r="C173" s="237">
        <v>28</v>
      </c>
      <c r="D173" s="47"/>
      <c r="E173" s="18" t="s">
        <v>29</v>
      </c>
      <c r="F173" s="47"/>
      <c r="G173" s="237">
        <v>16</v>
      </c>
      <c r="H173" s="45"/>
      <c r="I173" s="237">
        <v>324383560</v>
      </c>
      <c r="J173" s="45"/>
      <c r="K173" s="237">
        <v>3933199</v>
      </c>
      <c r="L173" s="45"/>
      <c r="M173" s="237">
        <v>320450361</v>
      </c>
      <c r="N173" s="237"/>
      <c r="O173" s="237">
        <v>324383560</v>
      </c>
      <c r="P173" s="45"/>
      <c r="Q173" s="237">
        <v>3933199</v>
      </c>
      <c r="R173" s="45"/>
      <c r="S173" s="237">
        <v>320450361</v>
      </c>
    </row>
    <row r="174" spans="1:25" s="44" customFormat="1" ht="19.899999999999999" customHeight="1" x14ac:dyDescent="0.55000000000000004">
      <c r="A174" s="136" t="s">
        <v>60</v>
      </c>
      <c r="C174" s="167"/>
      <c r="E174" s="167"/>
      <c r="G174" s="167"/>
      <c r="I174" s="51">
        <f>SUM(I163:I173)</f>
        <v>256789300887</v>
      </c>
      <c r="K174" s="52">
        <f t="shared" ref="K174:S174" si="10">SUM(K163:K173)</f>
        <v>229733813</v>
      </c>
      <c r="L174" s="44">
        <f t="shared" si="10"/>
        <v>0</v>
      </c>
      <c r="M174" s="52">
        <f t="shared" si="10"/>
        <v>256559567074</v>
      </c>
      <c r="N174" s="44">
        <f t="shared" si="10"/>
        <v>0</v>
      </c>
      <c r="O174" s="52">
        <f t="shared" si="10"/>
        <v>2548007039032</v>
      </c>
      <c r="P174" s="44">
        <f t="shared" si="10"/>
        <v>0</v>
      </c>
      <c r="Q174" s="52">
        <f t="shared" si="10"/>
        <v>495941665</v>
      </c>
      <c r="R174" s="44">
        <f t="shared" si="10"/>
        <v>0</v>
      </c>
      <c r="S174" s="52">
        <f t="shared" si="10"/>
        <v>2547511097367</v>
      </c>
      <c r="Y174" s="169"/>
    </row>
    <row r="175" spans="1:25" ht="21" x14ac:dyDescent="0.45">
      <c r="A175" s="218"/>
      <c r="B175" s="218"/>
      <c r="C175" s="229"/>
      <c r="D175" s="218"/>
      <c r="E175" s="218"/>
      <c r="F175" s="218"/>
      <c r="G175" s="218"/>
      <c r="H175" s="218"/>
      <c r="I175" s="218"/>
      <c r="J175" s="218"/>
      <c r="K175" s="218"/>
      <c r="L175" s="218"/>
      <c r="M175" s="218"/>
      <c r="N175" s="218"/>
      <c r="O175" s="219"/>
      <c r="P175" s="218"/>
      <c r="Q175" s="219"/>
      <c r="R175" s="218"/>
      <c r="S175" s="219"/>
    </row>
    <row r="176" spans="1:25" ht="21" x14ac:dyDescent="0.45">
      <c r="A176" s="216"/>
      <c r="B176" s="216"/>
      <c r="C176" s="229"/>
      <c r="D176" s="216"/>
      <c r="E176" s="216"/>
      <c r="F176" s="216"/>
      <c r="G176" s="216"/>
      <c r="H176" s="216"/>
      <c r="I176" s="216"/>
      <c r="J176" s="216"/>
      <c r="K176" s="216"/>
      <c r="L176" s="216"/>
      <c r="M176" s="216"/>
      <c r="N176" s="216"/>
      <c r="O176" s="219"/>
      <c r="P176" s="216"/>
      <c r="Q176" s="170"/>
      <c r="R176" s="216"/>
      <c r="S176" s="220"/>
    </row>
    <row r="177" spans="1:19" ht="21" x14ac:dyDescent="0.55000000000000004">
      <c r="A177" s="138"/>
      <c r="B177" s="214"/>
      <c r="C177" s="229"/>
      <c r="D177" s="214"/>
      <c r="E177" s="214"/>
      <c r="F177" s="214"/>
      <c r="G177" s="214"/>
      <c r="H177" s="214"/>
      <c r="I177" s="170"/>
      <c r="J177" s="214"/>
      <c r="K177" s="171"/>
      <c r="L177" s="215"/>
      <c r="M177" s="171"/>
      <c r="N177" s="214"/>
      <c r="O177" s="220"/>
      <c r="P177" s="214"/>
      <c r="Q177" s="171"/>
      <c r="R177" s="214"/>
      <c r="S177" s="216"/>
    </row>
    <row r="178" spans="1:19" ht="22.5" x14ac:dyDescent="0.55000000000000004">
      <c r="A178" s="140"/>
      <c r="C178" s="181"/>
      <c r="D178" s="47"/>
      <c r="E178" s="18"/>
      <c r="F178" s="47"/>
      <c r="G178" s="181"/>
      <c r="H178" s="181"/>
      <c r="I178" s="181"/>
      <c r="J178" s="181"/>
      <c r="K178" s="181"/>
      <c r="L178" s="181"/>
      <c r="M178" s="181"/>
      <c r="N178" s="181"/>
      <c r="O178" s="219"/>
      <c r="P178" s="181"/>
      <c r="Q178" s="40"/>
      <c r="R178" s="181"/>
      <c r="S178" s="171"/>
    </row>
    <row r="179" spans="1:19" ht="22.5" x14ac:dyDescent="0.45">
      <c r="A179" s="140"/>
      <c r="C179" s="181"/>
      <c r="D179" s="47"/>
      <c r="E179" s="18"/>
      <c r="F179" s="47"/>
      <c r="G179" s="181"/>
      <c r="H179" s="181"/>
      <c r="I179" s="181"/>
      <c r="J179" s="181"/>
      <c r="K179" s="181"/>
      <c r="L179" s="181"/>
      <c r="M179" s="181"/>
      <c r="N179" s="181"/>
      <c r="O179" s="181"/>
      <c r="P179" s="181"/>
      <c r="Q179" s="181"/>
      <c r="R179" s="181"/>
      <c r="S179" s="181"/>
    </row>
    <row r="180" spans="1:19" ht="22.5" x14ac:dyDescent="0.45">
      <c r="A180" s="140"/>
      <c r="C180" s="181"/>
      <c r="D180" s="47"/>
      <c r="E180" s="18"/>
      <c r="F180" s="47"/>
      <c r="G180" s="181"/>
      <c r="H180" s="181"/>
      <c r="I180" s="181"/>
      <c r="J180" s="181"/>
      <c r="K180" s="181"/>
      <c r="L180" s="181"/>
      <c r="M180" s="181"/>
      <c r="N180" s="181"/>
      <c r="O180" s="181"/>
      <c r="P180" s="181"/>
      <c r="Q180" s="181"/>
      <c r="R180" s="181"/>
      <c r="S180" s="181"/>
    </row>
    <row r="181" spans="1:19" ht="22.5" x14ac:dyDescent="0.45">
      <c r="A181" s="140"/>
      <c r="C181" s="181"/>
      <c r="D181" s="47"/>
      <c r="E181" s="18"/>
      <c r="F181" s="47"/>
      <c r="G181" s="181"/>
      <c r="H181" s="181"/>
      <c r="I181" s="181"/>
      <c r="J181" s="181"/>
      <c r="K181" s="181"/>
      <c r="L181" s="181"/>
      <c r="M181" s="181"/>
      <c r="N181" s="181"/>
      <c r="O181" s="181"/>
      <c r="P181" s="181"/>
      <c r="Q181" s="40"/>
      <c r="R181" s="181"/>
      <c r="S181" s="181"/>
    </row>
    <row r="182" spans="1:19" ht="22.5" x14ac:dyDescent="0.45">
      <c r="A182" s="140"/>
      <c r="C182" s="181"/>
      <c r="D182" s="47"/>
      <c r="E182" s="18"/>
      <c r="F182" s="47"/>
      <c r="G182" s="181"/>
      <c r="H182" s="181"/>
      <c r="I182" s="181"/>
      <c r="J182" s="181"/>
      <c r="K182" s="181"/>
      <c r="L182" s="181"/>
      <c r="M182" s="181"/>
      <c r="N182" s="181"/>
      <c r="O182" s="181"/>
      <c r="P182" s="181"/>
      <c r="Q182" s="40"/>
      <c r="R182" s="181"/>
      <c r="S182" s="181"/>
    </row>
    <row r="183" spans="1:19" ht="22.5" x14ac:dyDescent="0.45">
      <c r="A183" s="140"/>
      <c r="C183" s="181"/>
      <c r="D183" s="47"/>
      <c r="E183" s="18"/>
      <c r="F183" s="47"/>
      <c r="G183" s="181"/>
      <c r="H183" s="181"/>
      <c r="I183" s="181"/>
      <c r="J183" s="181"/>
      <c r="K183" s="181"/>
      <c r="L183" s="181"/>
      <c r="M183" s="181"/>
      <c r="N183" s="181"/>
      <c r="O183" s="181"/>
      <c r="P183" s="181"/>
      <c r="Q183" s="40"/>
      <c r="R183" s="181"/>
      <c r="S183" s="181"/>
    </row>
    <row r="184" spans="1:19" ht="22.5" x14ac:dyDescent="0.45">
      <c r="A184" s="140"/>
      <c r="C184" s="181"/>
      <c r="D184" s="47"/>
      <c r="E184" s="18"/>
      <c r="F184" s="47"/>
      <c r="G184" s="181"/>
      <c r="H184" s="181"/>
      <c r="I184" s="181"/>
      <c r="J184" s="181"/>
      <c r="K184" s="181"/>
      <c r="L184" s="181"/>
      <c r="M184" s="181"/>
      <c r="N184" s="181"/>
      <c r="O184" s="181"/>
      <c r="P184" s="181"/>
      <c r="Q184" s="40"/>
      <c r="R184" s="181"/>
      <c r="S184" s="181"/>
    </row>
    <row r="185" spans="1:19" ht="22.5" x14ac:dyDescent="0.45">
      <c r="A185" s="140"/>
      <c r="C185" s="181"/>
      <c r="D185" s="47"/>
      <c r="E185" s="18"/>
      <c r="F185" s="47"/>
      <c r="G185" s="181"/>
      <c r="H185" s="181"/>
      <c r="I185" s="181"/>
      <c r="J185" s="181"/>
      <c r="K185" s="40"/>
      <c r="L185" s="181"/>
      <c r="M185" s="181"/>
      <c r="N185" s="181"/>
      <c r="O185" s="181"/>
      <c r="P185" s="181"/>
      <c r="Q185" s="181"/>
      <c r="R185" s="181"/>
      <c r="S185" s="181"/>
    </row>
    <row r="186" spans="1:19" ht="22.5" x14ac:dyDescent="0.45">
      <c r="A186" s="140"/>
      <c r="C186" s="181"/>
      <c r="D186" s="47"/>
      <c r="E186" s="18"/>
      <c r="F186" s="47"/>
      <c r="G186" s="181"/>
      <c r="H186" s="181"/>
      <c r="I186" s="181"/>
      <c r="J186" s="181"/>
      <c r="K186" s="181"/>
      <c r="L186" s="181"/>
      <c r="M186" s="181"/>
      <c r="N186" s="181"/>
      <c r="O186" s="181"/>
      <c r="P186" s="181"/>
      <c r="Q186" s="40"/>
      <c r="R186" s="181"/>
      <c r="S186" s="181"/>
    </row>
    <row r="187" spans="1:19" ht="22.5" x14ac:dyDescent="0.45">
      <c r="A187" s="140"/>
      <c r="C187" s="181"/>
      <c r="D187" s="47"/>
      <c r="E187" s="18"/>
      <c r="F187" s="47"/>
      <c r="G187" s="181"/>
      <c r="H187" s="181"/>
      <c r="I187" s="181"/>
      <c r="J187" s="181"/>
      <c r="K187" s="181"/>
      <c r="L187" s="181"/>
      <c r="M187" s="181"/>
      <c r="N187" s="181"/>
      <c r="O187" s="181"/>
      <c r="P187" s="181"/>
      <c r="Q187" s="40"/>
      <c r="R187" s="181"/>
      <c r="S187" s="181"/>
    </row>
    <row r="188" spans="1:19" ht="22.5" x14ac:dyDescent="0.45">
      <c r="A188" s="140"/>
      <c r="C188" s="181"/>
      <c r="D188" s="47"/>
      <c r="E188" s="18"/>
      <c r="F188" s="47"/>
      <c r="G188" s="181"/>
      <c r="H188" s="181"/>
      <c r="I188" s="181"/>
      <c r="J188" s="181"/>
      <c r="K188" s="181"/>
      <c r="L188" s="181"/>
      <c r="M188" s="181"/>
      <c r="N188" s="181"/>
      <c r="O188" s="181"/>
      <c r="P188" s="181"/>
      <c r="Q188" s="40"/>
      <c r="R188" s="181"/>
      <c r="S188" s="181"/>
    </row>
    <row r="189" spans="1:19" ht="22.5" x14ac:dyDescent="0.45">
      <c r="A189" s="140"/>
      <c r="C189" s="181"/>
      <c r="D189" s="47"/>
      <c r="E189" s="18"/>
      <c r="F189" s="47"/>
      <c r="G189" s="181"/>
      <c r="H189" s="181"/>
      <c r="I189" s="181"/>
      <c r="J189" s="181"/>
      <c r="K189" s="40"/>
      <c r="L189" s="181"/>
      <c r="M189" s="181"/>
      <c r="N189" s="181"/>
      <c r="O189" s="181"/>
      <c r="P189" s="181"/>
      <c r="Q189" s="181"/>
      <c r="R189" s="181"/>
      <c r="S189" s="181"/>
    </row>
    <row r="190" spans="1:19" ht="22.5" x14ac:dyDescent="0.45">
      <c r="A190" s="140"/>
      <c r="C190" s="181"/>
      <c r="D190" s="47"/>
      <c r="E190" s="18"/>
      <c r="F190" s="47"/>
      <c r="G190" s="181"/>
      <c r="H190" s="181"/>
      <c r="I190" s="181"/>
      <c r="J190" s="181"/>
      <c r="K190" s="40"/>
      <c r="L190" s="181"/>
      <c r="M190" s="181"/>
      <c r="N190" s="181"/>
      <c r="O190" s="181"/>
      <c r="P190" s="181"/>
      <c r="Q190" s="181"/>
      <c r="R190" s="181"/>
      <c r="S190" s="181"/>
    </row>
    <row r="191" spans="1:19" ht="22.5" x14ac:dyDescent="0.45">
      <c r="O191" s="181"/>
      <c r="S191" s="181"/>
    </row>
  </sheetData>
  <mergeCells count="28">
    <mergeCell ref="A99:S99"/>
    <mergeCell ref="A2:S2"/>
    <mergeCell ref="A1:S1"/>
    <mergeCell ref="A6"/>
    <mergeCell ref="G6"/>
    <mergeCell ref="A5:G5"/>
    <mergeCell ref="S6"/>
    <mergeCell ref="O5:S5"/>
    <mergeCell ref="I6"/>
    <mergeCell ref="A4:H4"/>
    <mergeCell ref="M6"/>
    <mergeCell ref="I5:M5"/>
    <mergeCell ref="A159:S159"/>
    <mergeCell ref="A160:S160"/>
    <mergeCell ref="A161:S161"/>
    <mergeCell ref="O6"/>
    <mergeCell ref="A3:S3"/>
    <mergeCell ref="A34:S34"/>
    <mergeCell ref="A35:S35"/>
    <mergeCell ref="A36:S36"/>
    <mergeCell ref="A66:S66"/>
    <mergeCell ref="A67:S67"/>
    <mergeCell ref="A128:S128"/>
    <mergeCell ref="A129:S129"/>
    <mergeCell ref="A130:S130"/>
    <mergeCell ref="A68:S68"/>
    <mergeCell ref="A97:S97"/>
    <mergeCell ref="A98:S98"/>
  </mergeCells>
  <printOptions horizontalCentered="1"/>
  <pageMargins left="0" right="0" top="0.39370078740157499" bottom="0.74803149606299202" header="0" footer="0.196850393700787"/>
  <pageSetup paperSize="9" scale="85" firstPageNumber="18" orientation="landscape" useFirstPageNumber="1" r:id="rId1"/>
  <rowBreaks count="1" manualBreakCount="1">
    <brk id="65" max="1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AA73"/>
  <sheetViews>
    <sheetView rightToLeft="1" view="pageBreakPreview" zoomScale="70" zoomScaleNormal="70" zoomScaleSheetLayoutView="70" zoomScalePageLayoutView="60" workbookViewId="0">
      <pane xSplit="1" topLeftCell="B1" activePane="topRight" state="frozen"/>
      <selection activeCell="E18" sqref="E18"/>
      <selection pane="topRight" activeCell="O31" sqref="O31:Q33"/>
    </sheetView>
  </sheetViews>
  <sheetFormatPr defaultColWidth="9.125" defaultRowHeight="15.75" x14ac:dyDescent="0.4"/>
  <cols>
    <col min="1" max="1" width="21.25" style="2" bestFit="1" customWidth="1"/>
    <col min="2" max="2" width="1" style="2" customWidth="1"/>
    <col min="3" max="3" width="10.875" style="2" customWidth="1"/>
    <col min="4" max="4" width="0.75" style="2" customWidth="1"/>
    <col min="5" max="5" width="12.75" style="2" bestFit="1" customWidth="1"/>
    <col min="6" max="6" width="0.625" style="2" customWidth="1"/>
    <col min="7" max="7" width="8.25" style="2" bestFit="1" customWidth="1"/>
    <col min="8" max="8" width="1" style="2" customWidth="1"/>
    <col min="9" max="9" width="14.625" style="2" bestFit="1" customWidth="1"/>
    <col min="10" max="10" width="0.25" style="2" customWidth="1"/>
    <col min="11" max="11" width="8.375" style="2" bestFit="1" customWidth="1"/>
    <col min="12" max="12" width="0.625" style="2" customWidth="1"/>
    <col min="13" max="13" width="15.75" style="2" bestFit="1" customWidth="1"/>
    <col min="14" max="14" width="0.375" style="2" customWidth="1"/>
    <col min="15" max="15" width="18.25" style="92" bestFit="1" customWidth="1"/>
    <col min="16" max="16" width="0.375" style="2" customWidth="1"/>
    <col min="17" max="17" width="15.75" style="2" bestFit="1" customWidth="1"/>
    <col min="18" max="18" width="0.375" style="2" customWidth="1"/>
    <col min="19" max="19" width="18.25" style="2" bestFit="1" customWidth="1"/>
    <col min="20" max="20" width="2.625" style="2" customWidth="1"/>
    <col min="21" max="21" width="13" style="2" customWidth="1"/>
    <col min="22" max="22" width="9.125" style="2"/>
    <col min="23" max="23" width="3.25" style="2" customWidth="1"/>
    <col min="24" max="24" width="2.25" style="2" bestFit="1" customWidth="1"/>
    <col min="25" max="25" width="9.125" style="2"/>
    <col min="26" max="26" width="17.25" style="2" bestFit="1" customWidth="1"/>
    <col min="27" max="27" width="9.375" style="2" bestFit="1" customWidth="1"/>
    <col min="28" max="29" width="9.125" style="2"/>
    <col min="30" max="30" width="0" style="2" hidden="1" customWidth="1"/>
    <col min="31" max="16384" width="9.125" style="2"/>
  </cols>
  <sheetData>
    <row r="1" spans="1:26" x14ac:dyDescent="0.4">
      <c r="A1" s="286" t="str">
        <f>'سرمایه‌گذاری در سهام '!A1:U1</f>
        <v>صندوق سرمایه‌گذاری آوای فردای زاگرس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</row>
    <row r="2" spans="1:26" x14ac:dyDescent="0.4">
      <c r="A2" s="285" t="s">
        <v>367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</row>
    <row r="3" spans="1:26" x14ac:dyDescent="0.4">
      <c r="A3" s="285" t="str">
        <f>سهام!A3</f>
        <v>برای ماه منتهی به 1401/09/30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</row>
    <row r="4" spans="1:26" x14ac:dyDescent="0.4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3"/>
      <c r="P4" s="32"/>
      <c r="Q4" s="32"/>
      <c r="R4" s="32"/>
      <c r="S4" s="32"/>
    </row>
    <row r="5" spans="1:26" ht="20.25" x14ac:dyDescent="0.4">
      <c r="A5" s="290" t="s">
        <v>55</v>
      </c>
      <c r="B5" s="290"/>
      <c r="C5" s="290"/>
      <c r="D5" s="290"/>
      <c r="E5" s="290"/>
      <c r="F5" s="290"/>
      <c r="G5" s="290"/>
      <c r="H5" s="290"/>
      <c r="I5" s="290"/>
      <c r="J5" s="290"/>
      <c r="K5" s="290"/>
      <c r="L5" s="290"/>
      <c r="M5" s="290"/>
      <c r="N5" s="290"/>
      <c r="O5" s="290"/>
      <c r="P5" s="290"/>
      <c r="Q5" s="290"/>
    </row>
    <row r="6" spans="1:26" x14ac:dyDescent="0.4">
      <c r="A6" s="8" t="s">
        <v>1</v>
      </c>
      <c r="C6" s="287" t="str">
        <f>سهام!C6</f>
        <v>1401/08/30</v>
      </c>
      <c r="D6" s="287"/>
      <c r="E6" s="287"/>
      <c r="F6" s="287"/>
      <c r="G6" s="287"/>
      <c r="I6" s="287" t="s">
        <v>41</v>
      </c>
      <c r="J6" s="287" t="s">
        <v>41</v>
      </c>
      <c r="K6" s="287" t="s">
        <v>41</v>
      </c>
      <c r="L6" s="287" t="s">
        <v>41</v>
      </c>
      <c r="M6" s="287" t="s">
        <v>41</v>
      </c>
      <c r="O6" s="287" t="str">
        <f>سهام!Q6</f>
        <v>1401/09/30</v>
      </c>
      <c r="P6" s="287" t="s">
        <v>42</v>
      </c>
      <c r="Q6" s="287"/>
      <c r="R6" s="287" t="s">
        <v>42</v>
      </c>
      <c r="S6" s="287" t="s">
        <v>42</v>
      </c>
      <c r="Z6" s="82"/>
    </row>
    <row r="7" spans="1:26" ht="31.5" x14ac:dyDescent="0.4">
      <c r="A7" s="34" t="s">
        <v>1</v>
      </c>
      <c r="C7" s="34" t="s">
        <v>83</v>
      </c>
      <c r="E7" s="35" t="s">
        <v>47</v>
      </c>
      <c r="F7" s="83"/>
      <c r="G7" s="35" t="s">
        <v>48</v>
      </c>
      <c r="H7" s="83"/>
      <c r="I7" s="288" t="s">
        <v>49</v>
      </c>
      <c r="J7" s="83"/>
      <c r="K7" s="288" t="s">
        <v>45</v>
      </c>
      <c r="L7" s="83"/>
      <c r="M7" s="288" t="s">
        <v>50</v>
      </c>
      <c r="N7" s="83"/>
      <c r="O7" s="289" t="s">
        <v>49</v>
      </c>
      <c r="P7" s="83"/>
      <c r="Q7" s="288" t="s">
        <v>45</v>
      </c>
      <c r="R7" s="83"/>
      <c r="S7" s="288" t="s">
        <v>50</v>
      </c>
      <c r="X7" s="2">
        <v>8</v>
      </c>
      <c r="Z7" s="82"/>
    </row>
    <row r="8" spans="1:26" ht="18" x14ac:dyDescent="0.4">
      <c r="A8" s="212" t="s">
        <v>157</v>
      </c>
      <c r="C8" s="2" t="s">
        <v>291</v>
      </c>
      <c r="E8" s="82">
        <v>3000000</v>
      </c>
      <c r="F8" s="82"/>
      <c r="G8" s="82">
        <v>400</v>
      </c>
      <c r="H8" s="82"/>
      <c r="I8" s="86">
        <v>0</v>
      </c>
      <c r="J8" s="85"/>
      <c r="K8" s="85">
        <v>0</v>
      </c>
      <c r="L8" s="85"/>
      <c r="M8" s="85">
        <v>0</v>
      </c>
      <c r="N8" s="85"/>
      <c r="O8" s="82">
        <v>1200000000</v>
      </c>
      <c r="Q8" s="2">
        <v>0</v>
      </c>
      <c r="S8" s="82">
        <v>1200000000</v>
      </c>
      <c r="Z8" s="82"/>
    </row>
    <row r="9" spans="1:26" ht="18" x14ac:dyDescent="0.4">
      <c r="A9" s="212" t="s">
        <v>169</v>
      </c>
      <c r="C9" s="2" t="s">
        <v>337</v>
      </c>
      <c r="E9" s="82">
        <v>125000000</v>
      </c>
      <c r="F9" s="82"/>
      <c r="G9" s="82">
        <v>79</v>
      </c>
      <c r="H9" s="82"/>
      <c r="I9" s="86">
        <v>0</v>
      </c>
      <c r="J9" s="85"/>
      <c r="K9" s="213">
        <v>0</v>
      </c>
      <c r="L9" s="213"/>
      <c r="M9" s="213">
        <v>0</v>
      </c>
      <c r="N9" s="85"/>
      <c r="O9" s="82">
        <v>9875000000</v>
      </c>
      <c r="Q9" s="2">
        <v>26980874</v>
      </c>
      <c r="S9" s="82">
        <v>9848019126</v>
      </c>
      <c r="Z9" s="82"/>
    </row>
    <row r="10" spans="1:26" ht="18" x14ac:dyDescent="0.4">
      <c r="A10" s="212" t="s">
        <v>159</v>
      </c>
      <c r="C10" s="2" t="s">
        <v>338</v>
      </c>
      <c r="E10" s="82">
        <v>899899</v>
      </c>
      <c r="F10" s="82"/>
      <c r="G10" s="82">
        <v>32</v>
      </c>
      <c r="H10" s="82"/>
      <c r="I10" s="85">
        <v>0</v>
      </c>
      <c r="J10" s="85"/>
      <c r="K10" s="213">
        <v>0</v>
      </c>
      <c r="L10" s="213"/>
      <c r="M10" s="213">
        <v>0</v>
      </c>
      <c r="N10" s="85"/>
      <c r="O10" s="86">
        <v>28796768</v>
      </c>
      <c r="P10" s="85"/>
      <c r="Q10" s="85">
        <v>598726</v>
      </c>
      <c r="R10" s="85"/>
      <c r="S10" s="85">
        <v>28198042</v>
      </c>
      <c r="Z10" s="82"/>
    </row>
    <row r="11" spans="1:26" ht="18" x14ac:dyDescent="0.4">
      <c r="A11" s="212" t="s">
        <v>137</v>
      </c>
      <c r="C11" s="2" t="s">
        <v>339</v>
      </c>
      <c r="E11" s="82">
        <v>21600000</v>
      </c>
      <c r="F11" s="82"/>
      <c r="G11" s="82">
        <v>63</v>
      </c>
      <c r="H11" s="82"/>
      <c r="I11" s="85">
        <v>0</v>
      </c>
      <c r="J11" s="85"/>
      <c r="K11" s="213">
        <v>0</v>
      </c>
      <c r="L11" s="213"/>
      <c r="M11" s="213">
        <v>0</v>
      </c>
      <c r="N11" s="85"/>
      <c r="O11" s="86">
        <v>1360800000</v>
      </c>
      <c r="P11" s="85"/>
      <c r="Q11" s="85">
        <v>0</v>
      </c>
      <c r="R11" s="85"/>
      <c r="S11" s="85">
        <v>1360800000</v>
      </c>
      <c r="Z11" s="82"/>
    </row>
    <row r="12" spans="1:26" ht="18" x14ac:dyDescent="0.4">
      <c r="A12" s="212" t="s">
        <v>107</v>
      </c>
      <c r="C12" s="2" t="s">
        <v>339</v>
      </c>
      <c r="E12" s="82">
        <v>1000000</v>
      </c>
      <c r="F12" s="82"/>
      <c r="G12" s="82">
        <v>2400</v>
      </c>
      <c r="H12" s="82"/>
      <c r="I12" s="85">
        <v>0</v>
      </c>
      <c r="J12" s="85"/>
      <c r="K12" s="213">
        <v>0</v>
      </c>
      <c r="L12" s="213"/>
      <c r="M12" s="213">
        <v>0</v>
      </c>
      <c r="N12" s="85"/>
      <c r="O12" s="86">
        <v>2400000000</v>
      </c>
      <c r="P12" s="85"/>
      <c r="Q12" s="85">
        <v>0</v>
      </c>
      <c r="R12" s="85"/>
      <c r="S12" s="85">
        <v>2400000000</v>
      </c>
      <c r="Z12" s="82"/>
    </row>
    <row r="13" spans="1:26" ht="18" x14ac:dyDescent="0.4">
      <c r="A13" s="212" t="s">
        <v>297</v>
      </c>
      <c r="C13" s="2" t="s">
        <v>94</v>
      </c>
      <c r="E13" s="82">
        <v>5000000</v>
      </c>
      <c r="F13" s="82"/>
      <c r="G13" s="82">
        <v>1500</v>
      </c>
      <c r="H13" s="82"/>
      <c r="I13" s="85">
        <v>0</v>
      </c>
      <c r="J13" s="85"/>
      <c r="K13" s="213">
        <v>0</v>
      </c>
      <c r="L13" s="213"/>
      <c r="M13" s="213">
        <v>0</v>
      </c>
      <c r="N13" s="85"/>
      <c r="O13" s="86">
        <v>7500000000</v>
      </c>
      <c r="P13" s="85"/>
      <c r="Q13" s="85">
        <v>0</v>
      </c>
      <c r="R13" s="85"/>
      <c r="S13" s="85">
        <v>7500000000</v>
      </c>
      <c r="Z13" s="82"/>
    </row>
    <row r="14" spans="1:26" ht="18" x14ac:dyDescent="0.4">
      <c r="A14" s="212" t="s">
        <v>318</v>
      </c>
      <c r="C14" s="2" t="s">
        <v>335</v>
      </c>
      <c r="E14" s="82">
        <v>854656</v>
      </c>
      <c r="F14" s="82"/>
      <c r="G14" s="82">
        <v>700</v>
      </c>
      <c r="H14" s="82"/>
      <c r="I14" s="85">
        <v>0</v>
      </c>
      <c r="J14" s="85"/>
      <c r="K14" s="213">
        <v>0</v>
      </c>
      <c r="L14" s="213"/>
      <c r="M14" s="213">
        <v>0</v>
      </c>
      <c r="N14" s="85"/>
      <c r="O14" s="86">
        <v>598259200</v>
      </c>
      <c r="P14" s="85"/>
      <c r="Q14" s="85">
        <v>0</v>
      </c>
      <c r="R14" s="85"/>
      <c r="S14" s="85">
        <v>598259200</v>
      </c>
      <c r="Z14" s="82"/>
    </row>
    <row r="15" spans="1:26" ht="18" x14ac:dyDescent="0.4">
      <c r="A15" s="212" t="s">
        <v>141</v>
      </c>
      <c r="C15" s="2" t="s">
        <v>339</v>
      </c>
      <c r="E15" s="82">
        <v>6787584</v>
      </c>
      <c r="F15" s="82"/>
      <c r="G15" s="82">
        <v>5850</v>
      </c>
      <c r="H15" s="82"/>
      <c r="I15" s="85">
        <v>0</v>
      </c>
      <c r="J15" s="85"/>
      <c r="K15" s="213">
        <v>0</v>
      </c>
      <c r="L15" s="213"/>
      <c r="M15" s="213">
        <v>0</v>
      </c>
      <c r="N15" s="85"/>
      <c r="O15" s="86">
        <v>39707366400</v>
      </c>
      <c r="P15" s="85"/>
      <c r="Q15" s="85">
        <v>0</v>
      </c>
      <c r="R15" s="85"/>
      <c r="S15" s="85">
        <v>39707366400</v>
      </c>
      <c r="Z15" s="82"/>
    </row>
    <row r="16" spans="1:26" ht="18" x14ac:dyDescent="0.4">
      <c r="A16" s="212" t="s">
        <v>299</v>
      </c>
      <c r="C16" s="2" t="s">
        <v>339</v>
      </c>
      <c r="E16" s="82">
        <v>33000000</v>
      </c>
      <c r="F16" s="82"/>
      <c r="G16" s="82">
        <v>650</v>
      </c>
      <c r="H16" s="82"/>
      <c r="I16" s="85">
        <v>0</v>
      </c>
      <c r="J16" s="85"/>
      <c r="K16" s="213">
        <v>0</v>
      </c>
      <c r="L16" s="213"/>
      <c r="M16" s="213">
        <v>0</v>
      </c>
      <c r="N16" s="85"/>
      <c r="O16" s="86">
        <v>21450000000</v>
      </c>
      <c r="P16" s="85"/>
      <c r="Q16" s="85">
        <v>0</v>
      </c>
      <c r="R16" s="85"/>
      <c r="S16" s="85">
        <v>21450000000</v>
      </c>
      <c r="Z16" s="82"/>
    </row>
    <row r="17" spans="1:27" ht="18" x14ac:dyDescent="0.4">
      <c r="A17" s="212" t="s">
        <v>99</v>
      </c>
      <c r="C17" s="2" t="s">
        <v>360</v>
      </c>
      <c r="E17" s="82">
        <v>15400000</v>
      </c>
      <c r="F17" s="82"/>
      <c r="G17" s="82">
        <v>1700</v>
      </c>
      <c r="H17" s="82"/>
      <c r="I17" s="85">
        <v>0</v>
      </c>
      <c r="J17" s="85"/>
      <c r="K17" s="213">
        <v>0</v>
      </c>
      <c r="L17" s="213"/>
      <c r="M17" s="213">
        <v>0</v>
      </c>
      <c r="N17" s="85"/>
      <c r="O17" s="86">
        <v>26180000000</v>
      </c>
      <c r="P17" s="85"/>
      <c r="Q17" s="85">
        <v>0</v>
      </c>
      <c r="R17" s="85"/>
      <c r="S17" s="85">
        <v>26180000000</v>
      </c>
      <c r="Z17" s="82"/>
    </row>
    <row r="18" spans="1:27" ht="18" x14ac:dyDescent="0.4">
      <c r="A18" s="212" t="s">
        <v>158</v>
      </c>
      <c r="C18" s="2" t="s">
        <v>314</v>
      </c>
      <c r="E18" s="82">
        <v>885810</v>
      </c>
      <c r="F18" s="82"/>
      <c r="G18" s="82">
        <v>2180</v>
      </c>
      <c r="H18" s="82"/>
      <c r="I18" s="85">
        <v>0</v>
      </c>
      <c r="J18" s="85"/>
      <c r="K18" s="213">
        <v>0</v>
      </c>
      <c r="L18" s="213"/>
      <c r="M18" s="213">
        <v>0</v>
      </c>
      <c r="N18" s="85"/>
      <c r="O18" s="86">
        <v>1931065800</v>
      </c>
      <c r="P18" s="85"/>
      <c r="Q18" s="85">
        <v>0</v>
      </c>
      <c r="R18" s="85"/>
      <c r="S18" s="85">
        <v>1931065800</v>
      </c>
      <c r="Z18" s="82"/>
    </row>
    <row r="19" spans="1:27" ht="18" x14ac:dyDescent="0.4">
      <c r="A19" s="212" t="s">
        <v>142</v>
      </c>
      <c r="C19" s="2" t="s">
        <v>361</v>
      </c>
      <c r="E19" s="82">
        <v>3211526</v>
      </c>
      <c r="F19" s="82"/>
      <c r="G19" s="82">
        <v>1850</v>
      </c>
      <c r="H19" s="82"/>
      <c r="I19" s="85">
        <v>0</v>
      </c>
      <c r="J19" s="85"/>
      <c r="K19" s="213">
        <v>0</v>
      </c>
      <c r="L19" s="213"/>
      <c r="M19" s="213">
        <v>0</v>
      </c>
      <c r="N19" s="85"/>
      <c r="O19" s="86">
        <v>5941323100</v>
      </c>
      <c r="P19" s="85"/>
      <c r="Q19" s="85">
        <v>0</v>
      </c>
      <c r="R19" s="85"/>
      <c r="S19" s="85">
        <v>5941323100</v>
      </c>
      <c r="Z19" s="82"/>
    </row>
    <row r="20" spans="1:27" ht="18" x14ac:dyDescent="0.4">
      <c r="A20" s="212" t="s">
        <v>106</v>
      </c>
      <c r="C20" s="2" t="s">
        <v>339</v>
      </c>
      <c r="E20" s="82">
        <v>21686689</v>
      </c>
      <c r="F20" s="82"/>
      <c r="G20" s="82">
        <v>1350</v>
      </c>
      <c r="H20" s="82"/>
      <c r="I20" s="85">
        <v>0</v>
      </c>
      <c r="J20" s="85"/>
      <c r="K20" s="213">
        <v>0</v>
      </c>
      <c r="L20" s="213"/>
      <c r="M20" s="213">
        <v>0</v>
      </c>
      <c r="N20" s="85"/>
      <c r="O20" s="86">
        <v>29277030150</v>
      </c>
      <c r="P20" s="85"/>
      <c r="Q20" s="85">
        <v>1350</v>
      </c>
      <c r="R20" s="85"/>
      <c r="S20" s="85">
        <v>29277028800</v>
      </c>
      <c r="Z20" s="82"/>
    </row>
    <row r="21" spans="1:27" ht="18" x14ac:dyDescent="0.4">
      <c r="A21" s="212" t="s">
        <v>270</v>
      </c>
      <c r="C21" s="2" t="s">
        <v>340</v>
      </c>
      <c r="E21" s="82">
        <v>1703050</v>
      </c>
      <c r="F21" s="82"/>
      <c r="G21" s="82">
        <v>300</v>
      </c>
      <c r="H21" s="82"/>
      <c r="I21" s="85">
        <v>0</v>
      </c>
      <c r="J21" s="85"/>
      <c r="K21" s="213">
        <v>0</v>
      </c>
      <c r="L21" s="213"/>
      <c r="M21" s="213">
        <v>0</v>
      </c>
      <c r="N21" s="85"/>
      <c r="O21" s="86">
        <v>510915000</v>
      </c>
      <c r="P21" s="85"/>
      <c r="Q21" s="85">
        <v>0</v>
      </c>
      <c r="R21" s="85"/>
      <c r="S21" s="85">
        <v>510915000</v>
      </c>
      <c r="Z21" s="82"/>
    </row>
    <row r="22" spans="1:27" ht="18" x14ac:dyDescent="0.4">
      <c r="A22" s="212" t="s">
        <v>268</v>
      </c>
      <c r="C22" s="2" t="s">
        <v>341</v>
      </c>
      <c r="E22" s="82">
        <v>15000000</v>
      </c>
      <c r="F22" s="82"/>
      <c r="G22" s="82">
        <v>212</v>
      </c>
      <c r="H22" s="82"/>
      <c r="I22" s="85">
        <v>0</v>
      </c>
      <c r="J22" s="85"/>
      <c r="K22" s="213">
        <v>0</v>
      </c>
      <c r="L22" s="213"/>
      <c r="M22" s="213">
        <v>0</v>
      </c>
      <c r="N22" s="85"/>
      <c r="O22" s="86">
        <v>3180000000</v>
      </c>
      <c r="P22" s="85"/>
      <c r="Q22" s="85">
        <v>147472240</v>
      </c>
      <c r="R22" s="85"/>
      <c r="S22" s="85">
        <v>3032527760</v>
      </c>
      <c r="Z22" s="82"/>
    </row>
    <row r="23" spans="1:27" ht="18" x14ac:dyDescent="0.4">
      <c r="A23" s="212" t="s">
        <v>271</v>
      </c>
      <c r="C23" s="2" t="s">
        <v>327</v>
      </c>
      <c r="E23" s="82">
        <v>416473</v>
      </c>
      <c r="F23" s="82"/>
      <c r="G23" s="82">
        <v>3910</v>
      </c>
      <c r="H23" s="82"/>
      <c r="I23" s="85">
        <v>0</v>
      </c>
      <c r="J23" s="85"/>
      <c r="K23" s="213">
        <v>0</v>
      </c>
      <c r="L23" s="213"/>
      <c r="M23" s="213">
        <v>0</v>
      </c>
      <c r="N23" s="85"/>
      <c r="O23" s="86">
        <v>1628409430</v>
      </c>
      <c r="P23" s="85"/>
      <c r="Q23" s="85">
        <v>0</v>
      </c>
      <c r="R23" s="85"/>
      <c r="S23" s="85">
        <v>1628409430</v>
      </c>
      <c r="Z23" s="82"/>
    </row>
    <row r="24" spans="1:27" ht="18" x14ac:dyDescent="0.4">
      <c r="A24" s="212" t="s">
        <v>92</v>
      </c>
      <c r="C24" s="2" t="s">
        <v>433</v>
      </c>
      <c r="E24" s="82">
        <v>11521222</v>
      </c>
      <c r="F24" s="82"/>
      <c r="G24" s="82">
        <v>135</v>
      </c>
      <c r="H24" s="82"/>
      <c r="I24" s="85">
        <v>0</v>
      </c>
      <c r="J24" s="85"/>
      <c r="K24" s="213">
        <v>0</v>
      </c>
      <c r="L24" s="213"/>
      <c r="M24" s="213">
        <v>0</v>
      </c>
      <c r="N24" s="85"/>
      <c r="O24" s="86">
        <v>1555364970</v>
      </c>
      <c r="P24" s="85"/>
      <c r="Q24" s="85">
        <v>0</v>
      </c>
      <c r="R24" s="85"/>
      <c r="S24" s="85">
        <v>1555364970</v>
      </c>
      <c r="Z24" s="82"/>
    </row>
    <row r="25" spans="1:27" ht="18" x14ac:dyDescent="0.4">
      <c r="A25" s="212" t="s">
        <v>139</v>
      </c>
      <c r="C25" s="2" t="s">
        <v>182</v>
      </c>
      <c r="E25" s="82">
        <v>110000000</v>
      </c>
      <c r="F25" s="82"/>
      <c r="G25" s="82">
        <v>120</v>
      </c>
      <c r="H25" s="82"/>
      <c r="I25" s="85">
        <v>0</v>
      </c>
      <c r="J25" s="85"/>
      <c r="K25" s="213">
        <v>0</v>
      </c>
      <c r="L25" s="213"/>
      <c r="M25" s="213">
        <v>0</v>
      </c>
      <c r="N25" s="85"/>
      <c r="O25" s="86">
        <v>13200000000</v>
      </c>
      <c r="P25" s="85"/>
      <c r="Q25" s="85">
        <v>0</v>
      </c>
      <c r="R25" s="85"/>
      <c r="S25" s="85">
        <v>13200000000</v>
      </c>
      <c r="Z25" s="82"/>
    </row>
    <row r="26" spans="1:27" ht="18" x14ac:dyDescent="0.4">
      <c r="A26" s="212" t="s">
        <v>90</v>
      </c>
      <c r="C26" s="2" t="s">
        <v>333</v>
      </c>
      <c r="E26" s="82">
        <v>2000000</v>
      </c>
      <c r="F26" s="82"/>
      <c r="G26" s="82">
        <v>400</v>
      </c>
      <c r="H26" s="82"/>
      <c r="I26" s="85">
        <v>0</v>
      </c>
      <c r="J26" s="85"/>
      <c r="K26" s="213">
        <v>0</v>
      </c>
      <c r="L26" s="213"/>
      <c r="M26" s="213">
        <v>0</v>
      </c>
      <c r="N26" s="85"/>
      <c r="O26" s="86">
        <v>800000000</v>
      </c>
      <c r="P26" s="85"/>
      <c r="Q26" s="85">
        <v>0</v>
      </c>
      <c r="R26" s="85"/>
      <c r="S26" s="85">
        <v>800000000</v>
      </c>
      <c r="Z26" s="82"/>
    </row>
    <row r="27" spans="1:27" ht="18" x14ac:dyDescent="0.4">
      <c r="A27" s="212" t="s">
        <v>143</v>
      </c>
      <c r="C27" s="2" t="s">
        <v>338</v>
      </c>
      <c r="E27" s="82">
        <v>1000000</v>
      </c>
      <c r="F27" s="82"/>
      <c r="G27" s="82">
        <v>10000</v>
      </c>
      <c r="H27" s="82"/>
      <c r="I27" s="85">
        <v>0</v>
      </c>
      <c r="J27" s="85"/>
      <c r="K27" s="213">
        <v>0</v>
      </c>
      <c r="L27" s="213"/>
      <c r="M27" s="213">
        <v>0</v>
      </c>
      <c r="N27" s="85"/>
      <c r="O27" s="86">
        <v>10000000000</v>
      </c>
      <c r="P27" s="85"/>
      <c r="Q27" s="85">
        <v>0</v>
      </c>
      <c r="R27" s="85"/>
      <c r="S27" s="85">
        <v>10000000000</v>
      </c>
      <c r="Z27" s="82"/>
    </row>
    <row r="28" spans="1:27" ht="18" x14ac:dyDescent="0.4">
      <c r="A28" s="212" t="s">
        <v>156</v>
      </c>
      <c r="C28" s="2" t="s">
        <v>328</v>
      </c>
      <c r="E28" s="82">
        <v>600000</v>
      </c>
      <c r="F28" s="82"/>
      <c r="G28" s="82">
        <v>3200</v>
      </c>
      <c r="H28" s="82"/>
      <c r="I28" s="85">
        <v>0</v>
      </c>
      <c r="J28" s="85"/>
      <c r="K28" s="213">
        <v>0</v>
      </c>
      <c r="L28" s="213"/>
      <c r="M28" s="213">
        <v>0</v>
      </c>
      <c r="N28" s="85"/>
      <c r="O28" s="86">
        <v>1920000000</v>
      </c>
      <c r="P28" s="85"/>
      <c r="Q28" s="85">
        <v>0</v>
      </c>
      <c r="R28" s="85"/>
      <c r="S28" s="85">
        <v>1920000000</v>
      </c>
      <c r="Z28" s="82"/>
    </row>
    <row r="29" spans="1:27" ht="18" x14ac:dyDescent="0.4">
      <c r="A29" s="212" t="s">
        <v>144</v>
      </c>
      <c r="C29" s="2" t="s">
        <v>329</v>
      </c>
      <c r="E29" s="82">
        <v>200000</v>
      </c>
      <c r="F29" s="82"/>
      <c r="G29" s="82">
        <v>13600</v>
      </c>
      <c r="H29" s="82"/>
      <c r="I29" s="85">
        <v>0</v>
      </c>
      <c r="J29" s="85"/>
      <c r="K29" s="213">
        <v>0</v>
      </c>
      <c r="L29" s="213"/>
      <c r="M29" s="213">
        <v>0</v>
      </c>
      <c r="N29" s="85"/>
      <c r="O29" s="86">
        <v>2720000000</v>
      </c>
      <c r="P29" s="85"/>
      <c r="Q29" s="85">
        <v>0</v>
      </c>
      <c r="R29" s="85"/>
      <c r="S29" s="85">
        <v>2720000000</v>
      </c>
      <c r="Z29" s="82"/>
    </row>
    <row r="30" spans="1:27" ht="21" x14ac:dyDescent="0.55000000000000004">
      <c r="A30" s="44" t="s">
        <v>100</v>
      </c>
      <c r="H30" s="4"/>
      <c r="I30" s="87">
        <f>SUM(I8:I29)</f>
        <v>0</v>
      </c>
      <c r="J30" s="4"/>
      <c r="K30" s="52">
        <f t="shared" ref="K30:S30" si="0">SUM(K8:K29)</f>
        <v>0</v>
      </c>
      <c r="L30" s="4">
        <f t="shared" si="0"/>
        <v>0</v>
      </c>
      <c r="M30" s="52">
        <f t="shared" si="0"/>
        <v>0</v>
      </c>
      <c r="N30" s="4">
        <f t="shared" si="0"/>
        <v>0</v>
      </c>
      <c r="O30" s="88">
        <f>SUM(O8:O29)</f>
        <v>182964330818</v>
      </c>
      <c r="P30" s="4">
        <f t="shared" si="0"/>
        <v>0</v>
      </c>
      <c r="Q30" s="87">
        <f t="shared" si="0"/>
        <v>175053190</v>
      </c>
      <c r="R30" s="4">
        <f t="shared" si="0"/>
        <v>0</v>
      </c>
      <c r="S30" s="87">
        <f t="shared" si="0"/>
        <v>182789277628</v>
      </c>
      <c r="Z30" s="82"/>
    </row>
    <row r="31" spans="1:27" s="84" customFormat="1" ht="21" x14ac:dyDescent="0.55000000000000004">
      <c r="A31" s="44"/>
      <c r="B31" s="4"/>
      <c r="C31" s="5"/>
      <c r="D31" s="4"/>
      <c r="E31" s="5"/>
      <c r="F31" s="4"/>
      <c r="G31" s="5"/>
      <c r="H31" s="4"/>
      <c r="I31" s="89"/>
      <c r="J31" s="4"/>
      <c r="K31" s="90"/>
      <c r="L31" s="4"/>
      <c r="M31" s="5"/>
      <c r="N31" s="4"/>
      <c r="O31" s="89"/>
      <c r="P31" s="4"/>
      <c r="Q31" s="89"/>
      <c r="R31" s="4"/>
      <c r="S31" s="5"/>
      <c r="T31" s="4"/>
      <c r="U31" s="5"/>
      <c r="V31" s="4"/>
      <c r="W31" s="5"/>
      <c r="X31" s="4"/>
      <c r="Y31" s="3"/>
      <c r="Z31" s="82"/>
      <c r="AA31" s="82"/>
    </row>
    <row r="32" spans="1:27" s="84" customFormat="1" ht="21" x14ac:dyDescent="0.55000000000000004">
      <c r="A32" s="44"/>
      <c r="B32" s="4"/>
      <c r="C32" s="5"/>
      <c r="D32" s="4"/>
      <c r="E32" s="5"/>
      <c r="F32" s="4"/>
      <c r="G32" s="5"/>
      <c r="H32" s="4"/>
      <c r="I32" s="89"/>
      <c r="J32" s="4"/>
      <c r="K32" s="5"/>
      <c r="L32" s="4"/>
      <c r="M32" s="5"/>
      <c r="N32" s="4"/>
      <c r="O32" s="48"/>
      <c r="P32" s="4"/>
      <c r="Q32" s="5"/>
      <c r="R32" s="4"/>
      <c r="S32" s="5"/>
      <c r="T32" s="4"/>
      <c r="U32" s="5"/>
      <c r="V32" s="4"/>
      <c r="W32" s="5"/>
      <c r="X32" s="4"/>
      <c r="Y32" s="3"/>
      <c r="Z32" s="82"/>
      <c r="AA32" s="82"/>
    </row>
    <row r="33" spans="1:27" s="84" customFormat="1" ht="21" x14ac:dyDescent="0.55000000000000004">
      <c r="A33" s="44"/>
      <c r="B33" s="4"/>
      <c r="C33" s="5"/>
      <c r="D33" s="4"/>
      <c r="E33" s="5"/>
      <c r="F33" s="4"/>
      <c r="G33" s="5"/>
      <c r="H33" s="4"/>
      <c r="I33" s="5"/>
      <c r="J33" s="4"/>
      <c r="K33" s="91"/>
      <c r="L33" s="4"/>
      <c r="M33" s="5"/>
      <c r="N33" s="4"/>
      <c r="O33" s="48"/>
      <c r="P33" s="4"/>
      <c r="Q33" s="5"/>
      <c r="R33" s="4"/>
      <c r="S33" s="5"/>
      <c r="T33" s="4"/>
      <c r="U33" s="5"/>
      <c r="V33" s="4"/>
      <c r="W33" s="5"/>
      <c r="X33" s="4"/>
      <c r="Y33" s="3"/>
      <c r="Z33" s="82"/>
      <c r="AA33" s="82"/>
    </row>
    <row r="34" spans="1:27" s="84" customFormat="1" ht="21" x14ac:dyDescent="0.55000000000000004">
      <c r="A34" s="44"/>
      <c r="B34" s="4"/>
      <c r="C34" s="5"/>
      <c r="D34" s="4"/>
      <c r="E34" s="5"/>
      <c r="F34" s="4"/>
      <c r="G34" s="5"/>
      <c r="H34" s="4"/>
      <c r="I34" s="5"/>
      <c r="J34" s="4"/>
      <c r="K34" s="5"/>
      <c r="L34" s="4"/>
      <c r="M34" s="5"/>
      <c r="N34" s="4"/>
      <c r="O34" s="48"/>
      <c r="P34" s="4"/>
      <c r="Q34" s="5"/>
      <c r="R34" s="4"/>
      <c r="S34" s="5"/>
      <c r="T34" s="4"/>
      <c r="U34" s="86"/>
      <c r="V34" s="4"/>
      <c r="W34" s="5"/>
      <c r="X34" s="4"/>
      <c r="Y34" s="3"/>
      <c r="Z34" s="82"/>
      <c r="AA34" s="82"/>
    </row>
    <row r="35" spans="1:27" s="84" customFormat="1" ht="21" x14ac:dyDescent="0.55000000000000004">
      <c r="A35" s="44"/>
      <c r="B35" s="4"/>
      <c r="C35" s="5"/>
      <c r="D35" s="4"/>
      <c r="E35" s="5"/>
      <c r="F35" s="4"/>
      <c r="G35" s="5"/>
      <c r="H35" s="4"/>
      <c r="I35" s="5"/>
      <c r="J35" s="4"/>
      <c r="K35" s="5"/>
      <c r="L35" s="4"/>
      <c r="M35" s="5"/>
      <c r="N35" s="4"/>
      <c r="O35" s="48"/>
      <c r="P35" s="4"/>
      <c r="Q35" s="5"/>
      <c r="R35" s="4"/>
      <c r="S35" s="5"/>
      <c r="T35" s="4"/>
      <c r="U35" s="5"/>
      <c r="V35" s="4"/>
      <c r="W35" s="5"/>
      <c r="X35" s="4"/>
      <c r="Y35" s="3"/>
      <c r="Z35" s="82"/>
      <c r="AA35" s="82"/>
    </row>
    <row r="36" spans="1:27" s="84" customFormat="1" ht="21" x14ac:dyDescent="0.55000000000000004">
      <c r="A36" s="44"/>
      <c r="B36" s="4"/>
      <c r="C36" s="5"/>
      <c r="D36" s="4"/>
      <c r="E36" s="5"/>
      <c r="F36" s="4"/>
      <c r="G36" s="5"/>
      <c r="H36" s="4"/>
      <c r="I36" s="91"/>
      <c r="J36" s="4"/>
      <c r="K36" s="5"/>
      <c r="L36" s="4"/>
      <c r="M36" s="5"/>
      <c r="N36" s="4"/>
      <c r="O36" s="48"/>
      <c r="P36" s="4"/>
      <c r="Q36" s="5"/>
      <c r="R36" s="4"/>
      <c r="S36" s="5"/>
      <c r="T36" s="4"/>
      <c r="U36" s="5"/>
      <c r="V36" s="4"/>
      <c r="W36" s="5"/>
      <c r="X36" s="4"/>
      <c r="Y36" s="3"/>
      <c r="Z36" s="82"/>
      <c r="AA36" s="82"/>
    </row>
    <row r="37" spans="1:27" s="84" customFormat="1" ht="21" x14ac:dyDescent="0.55000000000000004">
      <c r="A37" s="44"/>
      <c r="B37" s="4"/>
      <c r="C37" s="5"/>
      <c r="D37" s="4"/>
      <c r="E37" s="5"/>
      <c r="F37" s="4"/>
      <c r="G37" s="5"/>
      <c r="H37" s="4"/>
      <c r="I37" s="5"/>
      <c r="J37" s="4"/>
      <c r="K37" s="5"/>
      <c r="L37" s="4"/>
      <c r="M37" s="5"/>
      <c r="N37" s="4"/>
      <c r="O37" s="48"/>
      <c r="P37" s="4"/>
      <c r="Q37" s="5"/>
      <c r="R37" s="4"/>
      <c r="S37" s="5"/>
      <c r="T37" s="4"/>
      <c r="U37" s="5"/>
      <c r="V37" s="4"/>
      <c r="W37" s="5"/>
      <c r="X37" s="4"/>
      <c r="Y37" s="3"/>
      <c r="Z37" s="82"/>
      <c r="AA37" s="82"/>
    </row>
    <row r="38" spans="1:27" s="84" customFormat="1" ht="21" x14ac:dyDescent="0.55000000000000004">
      <c r="A38" s="44"/>
      <c r="B38" s="4"/>
      <c r="C38" s="5"/>
      <c r="D38" s="4"/>
      <c r="E38" s="5"/>
      <c r="F38" s="4"/>
      <c r="G38" s="5"/>
      <c r="H38" s="4"/>
      <c r="I38" s="5"/>
      <c r="J38" s="4"/>
      <c r="K38" s="5"/>
      <c r="L38" s="4"/>
      <c r="M38" s="5"/>
      <c r="N38" s="4"/>
      <c r="O38" s="48"/>
      <c r="P38" s="4"/>
      <c r="Q38" s="5"/>
      <c r="R38" s="4"/>
      <c r="S38" s="5"/>
      <c r="T38" s="4"/>
      <c r="U38" s="5"/>
      <c r="V38" s="4"/>
      <c r="W38" s="5"/>
      <c r="X38" s="4"/>
      <c r="Y38" s="3"/>
      <c r="Z38" s="82"/>
      <c r="AA38" s="82"/>
    </row>
    <row r="39" spans="1:27" s="84" customFormat="1" ht="21" x14ac:dyDescent="0.55000000000000004">
      <c r="A39" s="44"/>
      <c r="B39" s="4"/>
      <c r="C39" s="5"/>
      <c r="D39" s="4"/>
      <c r="E39" s="5"/>
      <c r="F39" s="4"/>
      <c r="G39" s="5"/>
      <c r="H39" s="4"/>
      <c r="I39" s="5"/>
      <c r="J39" s="4"/>
      <c r="K39" s="5"/>
      <c r="L39" s="4"/>
      <c r="M39" s="5"/>
      <c r="N39" s="4"/>
      <c r="O39" s="48"/>
      <c r="P39" s="4"/>
      <c r="Q39" s="5"/>
      <c r="R39" s="4"/>
      <c r="S39" s="5"/>
      <c r="T39" s="4"/>
      <c r="U39" s="5"/>
      <c r="V39" s="4"/>
      <c r="W39" s="5"/>
      <c r="X39" s="4"/>
      <c r="Y39" s="3"/>
      <c r="Z39" s="82"/>
      <c r="AA39" s="82"/>
    </row>
    <row r="40" spans="1:27" ht="21" x14ac:dyDescent="0.55000000000000004">
      <c r="A40" s="44"/>
      <c r="B40" s="4"/>
      <c r="C40" s="5"/>
      <c r="D40" s="4"/>
      <c r="E40" s="5"/>
      <c r="F40" s="4"/>
      <c r="G40" s="5"/>
      <c r="H40" s="4"/>
      <c r="I40" s="5"/>
      <c r="J40" s="4"/>
      <c r="K40" s="5"/>
      <c r="L40" s="4"/>
      <c r="M40" s="5"/>
      <c r="N40" s="4"/>
      <c r="O40" s="48"/>
      <c r="P40" s="4"/>
      <c r="Q40" s="5"/>
      <c r="R40" s="4"/>
      <c r="S40" s="5"/>
      <c r="T40" s="5"/>
      <c r="U40" s="5"/>
      <c r="V40" s="4"/>
      <c r="W40" s="5"/>
      <c r="X40" s="4"/>
      <c r="Y40" s="3"/>
      <c r="Z40" s="82"/>
      <c r="AA40" s="82"/>
    </row>
    <row r="41" spans="1:27" ht="21" x14ac:dyDescent="0.55000000000000004">
      <c r="A41" s="44"/>
      <c r="B41" s="4"/>
      <c r="C41" s="5"/>
      <c r="D41" s="4"/>
      <c r="E41" s="5"/>
      <c r="F41" s="4"/>
      <c r="G41" s="5"/>
      <c r="H41" s="4"/>
      <c r="I41" s="5"/>
      <c r="J41" s="4"/>
      <c r="K41" s="5"/>
      <c r="L41" s="4"/>
      <c r="M41" s="5"/>
      <c r="N41" s="4"/>
      <c r="O41" s="48"/>
      <c r="P41" s="4"/>
      <c r="Q41" s="5"/>
      <c r="R41" s="4"/>
      <c r="S41" s="5"/>
      <c r="T41" s="5"/>
      <c r="U41" s="5"/>
      <c r="V41" s="4"/>
      <c r="W41" s="5"/>
      <c r="X41" s="4"/>
      <c r="Y41" s="3"/>
      <c r="Z41" s="82"/>
      <c r="AA41" s="82"/>
    </row>
    <row r="42" spans="1:27" ht="21" x14ac:dyDescent="0.55000000000000004">
      <c r="A42" s="44"/>
      <c r="B42" s="4"/>
      <c r="C42" s="5"/>
      <c r="D42" s="4"/>
      <c r="E42" s="5"/>
      <c r="F42" s="4"/>
      <c r="G42" s="5"/>
      <c r="H42" s="4"/>
      <c r="I42" s="5"/>
      <c r="J42" s="4"/>
      <c r="K42" s="5"/>
      <c r="L42" s="4"/>
      <c r="M42" s="5"/>
      <c r="N42" s="4"/>
      <c r="O42" s="48"/>
      <c r="P42" s="4"/>
      <c r="Q42" s="5"/>
      <c r="R42" s="4"/>
      <c r="S42" s="5"/>
      <c r="T42" s="4"/>
      <c r="U42" s="5"/>
      <c r="V42" s="4"/>
      <c r="W42" s="5"/>
      <c r="X42" s="4"/>
      <c r="Y42" s="3"/>
      <c r="Z42" s="82"/>
      <c r="AA42" s="82"/>
    </row>
    <row r="43" spans="1:27" ht="21" x14ac:dyDescent="0.55000000000000004">
      <c r="A43" s="44"/>
      <c r="B43" s="4"/>
      <c r="C43" s="5"/>
      <c r="D43" s="4"/>
      <c r="E43" s="5"/>
      <c r="F43" s="4"/>
      <c r="G43" s="5"/>
      <c r="H43" s="4"/>
      <c r="I43" s="5"/>
      <c r="J43" s="4"/>
      <c r="K43" s="5"/>
      <c r="L43" s="4"/>
      <c r="M43" s="5"/>
      <c r="N43" s="4"/>
      <c r="O43" s="48"/>
      <c r="P43" s="4"/>
      <c r="Q43" s="5"/>
      <c r="R43" s="4"/>
      <c r="S43" s="5"/>
      <c r="T43" s="4"/>
      <c r="U43" s="5"/>
      <c r="V43" s="4"/>
      <c r="W43" s="5"/>
      <c r="X43" s="4"/>
      <c r="Y43" s="3"/>
      <c r="Z43" s="82"/>
      <c r="AA43" s="82"/>
    </row>
    <row r="44" spans="1:27" ht="21" x14ac:dyDescent="0.55000000000000004">
      <c r="A44" s="44"/>
      <c r="B44" s="4"/>
      <c r="C44" s="5"/>
      <c r="D44" s="4"/>
      <c r="F44" s="4"/>
      <c r="G44" s="5"/>
      <c r="H44" s="4"/>
      <c r="I44" s="5"/>
      <c r="J44" s="4"/>
      <c r="K44" s="5"/>
      <c r="L44" s="4"/>
      <c r="M44" s="5"/>
      <c r="N44" s="4"/>
      <c r="O44" s="48"/>
      <c r="P44" s="4"/>
      <c r="Q44" s="5"/>
      <c r="R44" s="4"/>
      <c r="S44" s="5"/>
      <c r="T44" s="4"/>
      <c r="U44" s="5"/>
      <c r="V44" s="4"/>
      <c r="W44" s="5"/>
      <c r="X44" s="4"/>
      <c r="Y44" s="3"/>
      <c r="Z44" s="82"/>
      <c r="AA44" s="82"/>
    </row>
    <row r="45" spans="1:27" ht="21" x14ac:dyDescent="0.55000000000000004">
      <c r="A45" s="44"/>
      <c r="B45" s="4"/>
      <c r="C45" s="5"/>
      <c r="D45" s="4"/>
      <c r="E45" s="5"/>
      <c r="F45" s="4"/>
      <c r="G45" s="5"/>
      <c r="H45" s="4"/>
      <c r="I45" s="5"/>
      <c r="J45" s="4"/>
      <c r="K45" s="5"/>
      <c r="L45" s="4"/>
      <c r="M45" s="5"/>
      <c r="N45" s="4"/>
      <c r="O45" s="48"/>
      <c r="P45" s="4"/>
      <c r="Q45" s="5"/>
      <c r="R45" s="4"/>
      <c r="S45" s="5"/>
      <c r="T45" s="4"/>
      <c r="U45" s="5"/>
      <c r="V45" s="4"/>
      <c r="W45" s="5"/>
      <c r="X45" s="4"/>
      <c r="Y45" s="3"/>
      <c r="Z45" s="82"/>
      <c r="AA45" s="82"/>
    </row>
    <row r="46" spans="1:27" ht="21" x14ac:dyDescent="0.55000000000000004">
      <c r="A46" s="44"/>
      <c r="B46" s="4"/>
      <c r="C46" s="5"/>
      <c r="D46" s="4"/>
      <c r="E46" s="5"/>
      <c r="F46" s="4"/>
      <c r="G46" s="5"/>
      <c r="H46" s="4"/>
      <c r="I46" s="5"/>
      <c r="J46" s="4"/>
      <c r="K46" s="5"/>
      <c r="L46" s="4"/>
      <c r="M46" s="5"/>
      <c r="N46" s="4"/>
      <c r="O46" s="48"/>
      <c r="P46" s="4"/>
      <c r="Q46" s="5"/>
      <c r="R46" s="4"/>
      <c r="S46" s="5"/>
      <c r="T46" s="4"/>
      <c r="U46" s="5"/>
      <c r="V46" s="4"/>
      <c r="W46" s="5"/>
      <c r="X46" s="4"/>
      <c r="Y46" s="3"/>
      <c r="Z46" s="82"/>
      <c r="AA46" s="82"/>
    </row>
    <row r="47" spans="1:27" ht="21" x14ac:dyDescent="0.55000000000000004">
      <c r="A47" s="44"/>
      <c r="B47" s="4"/>
      <c r="C47" s="5"/>
      <c r="D47" s="4"/>
      <c r="E47" s="5"/>
      <c r="F47" s="4"/>
      <c r="G47" s="5"/>
      <c r="H47" s="4"/>
      <c r="I47" s="5"/>
      <c r="J47" s="4"/>
      <c r="K47" s="5"/>
      <c r="L47" s="4"/>
      <c r="M47" s="5"/>
      <c r="N47" s="4"/>
      <c r="O47" s="48"/>
      <c r="P47" s="4"/>
      <c r="Q47" s="5"/>
      <c r="R47" s="4"/>
      <c r="S47" s="5"/>
      <c r="T47" s="4"/>
      <c r="U47" s="5"/>
      <c r="V47" s="4"/>
      <c r="W47" s="5"/>
      <c r="X47" s="4"/>
      <c r="Y47" s="3"/>
      <c r="Z47" s="82"/>
      <c r="AA47" s="82"/>
    </row>
    <row r="48" spans="1:27" ht="21" x14ac:dyDescent="0.55000000000000004">
      <c r="A48" s="44"/>
      <c r="B48" s="4"/>
      <c r="C48" s="5"/>
      <c r="D48" s="4"/>
      <c r="E48" s="5"/>
      <c r="F48" s="4"/>
      <c r="G48" s="5"/>
      <c r="H48" s="4"/>
      <c r="I48" s="5"/>
      <c r="J48" s="4"/>
      <c r="K48" s="5"/>
      <c r="L48" s="4"/>
      <c r="M48" s="5"/>
      <c r="N48" s="4"/>
      <c r="O48" s="48"/>
      <c r="P48" s="4"/>
      <c r="Q48" s="5"/>
      <c r="R48" s="4"/>
      <c r="S48" s="5"/>
      <c r="T48" s="4"/>
      <c r="U48" s="5"/>
      <c r="V48" s="4"/>
      <c r="W48" s="5"/>
      <c r="X48" s="4"/>
      <c r="Y48" s="3"/>
      <c r="Z48" s="82"/>
      <c r="AA48" s="82"/>
    </row>
    <row r="49" spans="1:27" ht="21" x14ac:dyDescent="0.55000000000000004">
      <c r="A49" s="44"/>
      <c r="B49" s="4"/>
      <c r="C49" s="5"/>
      <c r="D49" s="4"/>
      <c r="E49" s="5"/>
      <c r="F49" s="4"/>
      <c r="G49" s="5"/>
      <c r="H49" s="4"/>
      <c r="I49" s="5"/>
      <c r="J49" s="4"/>
      <c r="K49" s="5"/>
      <c r="L49" s="4"/>
      <c r="M49" s="5"/>
      <c r="N49" s="4"/>
      <c r="O49" s="48"/>
      <c r="P49" s="4"/>
      <c r="Q49" s="5"/>
      <c r="R49" s="4"/>
      <c r="S49" s="5"/>
      <c r="T49" s="4"/>
      <c r="U49" s="5"/>
      <c r="V49" s="4"/>
      <c r="W49" s="5"/>
      <c r="X49" s="4"/>
      <c r="Y49" s="3"/>
      <c r="Z49" s="82"/>
      <c r="AA49" s="82"/>
    </row>
    <row r="50" spans="1:27" ht="21" x14ac:dyDescent="0.55000000000000004">
      <c r="A50" s="44"/>
      <c r="B50" s="4"/>
      <c r="C50" s="5"/>
      <c r="D50" s="4"/>
      <c r="E50" s="5"/>
      <c r="F50" s="4"/>
      <c r="G50" s="5"/>
      <c r="H50" s="4"/>
      <c r="I50" s="5"/>
      <c r="J50" s="4"/>
      <c r="K50" s="5"/>
      <c r="L50" s="4"/>
      <c r="M50" s="5"/>
      <c r="N50" s="4"/>
      <c r="O50" s="48"/>
      <c r="P50" s="4"/>
      <c r="Q50" s="5"/>
      <c r="R50" s="4"/>
      <c r="S50" s="5"/>
      <c r="T50" s="4"/>
      <c r="U50" s="5"/>
      <c r="V50" s="4"/>
      <c r="W50" s="5"/>
      <c r="X50" s="4"/>
      <c r="Y50" s="3"/>
      <c r="Z50" s="82"/>
      <c r="AA50" s="82"/>
    </row>
    <row r="51" spans="1:27" ht="21" x14ac:dyDescent="0.55000000000000004">
      <c r="A51" s="44"/>
      <c r="B51" s="4"/>
      <c r="C51" s="5"/>
      <c r="D51" s="4"/>
      <c r="E51" s="5"/>
      <c r="F51" s="4"/>
      <c r="G51" s="5"/>
      <c r="H51" s="4"/>
      <c r="I51" s="5"/>
      <c r="J51" s="4"/>
      <c r="K51" s="5"/>
      <c r="L51" s="4"/>
      <c r="M51" s="5"/>
      <c r="N51" s="4"/>
      <c r="O51" s="48"/>
      <c r="P51" s="4"/>
      <c r="Q51" s="5"/>
      <c r="R51" s="4"/>
      <c r="S51" s="5"/>
      <c r="T51" s="4"/>
      <c r="U51" s="5"/>
      <c r="V51" s="4"/>
      <c r="W51" s="5"/>
      <c r="X51" s="4"/>
      <c r="Y51" s="3"/>
      <c r="Z51" s="82"/>
      <c r="AA51" s="82"/>
    </row>
    <row r="52" spans="1:27" ht="18.75" x14ac:dyDescent="0.45">
      <c r="T52" s="4"/>
      <c r="U52" s="5"/>
      <c r="V52" s="4"/>
      <c r="W52" s="5"/>
      <c r="X52" s="4"/>
      <c r="Y52" s="3"/>
      <c r="Z52" s="82"/>
      <c r="AA52" s="82"/>
    </row>
    <row r="53" spans="1:27" ht="18.75" x14ac:dyDescent="0.45">
      <c r="T53" s="4"/>
      <c r="U53" s="5"/>
      <c r="V53" s="4"/>
      <c r="W53" s="5"/>
      <c r="X53" s="4"/>
      <c r="Y53" s="3"/>
      <c r="Z53" s="82"/>
      <c r="AA53" s="82"/>
    </row>
    <row r="54" spans="1:27" ht="18.75" x14ac:dyDescent="0.45">
      <c r="T54" s="4"/>
      <c r="U54" s="5"/>
      <c r="V54" s="4"/>
      <c r="W54" s="5"/>
      <c r="X54" s="4"/>
      <c r="Y54" s="3"/>
      <c r="Z54" s="82"/>
      <c r="AA54" s="82"/>
    </row>
    <row r="55" spans="1:27" ht="18.75" x14ac:dyDescent="0.45">
      <c r="T55" s="4"/>
      <c r="U55" s="5"/>
      <c r="V55" s="4"/>
      <c r="W55" s="5"/>
      <c r="X55" s="4"/>
      <c r="Y55" s="3"/>
      <c r="Z55" s="82"/>
      <c r="AA55" s="82"/>
    </row>
    <row r="56" spans="1:27" ht="18.75" x14ac:dyDescent="0.45">
      <c r="T56" s="4"/>
      <c r="U56" s="5"/>
      <c r="V56" s="4"/>
      <c r="W56" s="5"/>
      <c r="X56" s="4"/>
      <c r="Y56" s="3"/>
      <c r="Z56" s="82"/>
      <c r="AA56" s="82"/>
    </row>
    <row r="57" spans="1:27" ht="18.75" x14ac:dyDescent="0.45">
      <c r="T57" s="4"/>
      <c r="U57" s="5"/>
      <c r="V57" s="4"/>
      <c r="W57" s="5"/>
      <c r="X57" s="4"/>
      <c r="Y57" s="3"/>
      <c r="Z57" s="82"/>
      <c r="AA57" s="82"/>
    </row>
    <row r="58" spans="1:27" ht="18.75" x14ac:dyDescent="0.45">
      <c r="T58" s="4"/>
      <c r="U58" s="5"/>
      <c r="V58" s="4"/>
      <c r="W58" s="5"/>
      <c r="X58" s="4"/>
      <c r="Y58" s="3"/>
      <c r="Z58" s="82"/>
      <c r="AA58" s="82"/>
    </row>
    <row r="59" spans="1:27" ht="18.75" x14ac:dyDescent="0.45">
      <c r="T59" s="4"/>
      <c r="U59" s="5"/>
      <c r="V59" s="4"/>
      <c r="W59" s="5"/>
      <c r="X59" s="4"/>
      <c r="Y59" s="3"/>
      <c r="Z59" s="82"/>
      <c r="AA59" s="82"/>
    </row>
    <row r="60" spans="1:27" ht="18.75" x14ac:dyDescent="0.45">
      <c r="T60" s="4"/>
      <c r="U60" s="5"/>
      <c r="V60" s="4"/>
      <c r="W60" s="5"/>
      <c r="X60" s="4"/>
      <c r="Y60" s="3"/>
      <c r="Z60" s="82"/>
      <c r="AA60" s="82"/>
    </row>
    <row r="61" spans="1:27" ht="18.75" x14ac:dyDescent="0.45">
      <c r="T61" s="4"/>
      <c r="U61" s="5"/>
      <c r="V61" s="4"/>
      <c r="W61" s="5"/>
      <c r="X61" s="4"/>
      <c r="Y61" s="3"/>
      <c r="Z61" s="82"/>
      <c r="AA61" s="82"/>
    </row>
    <row r="62" spans="1:27" ht="18.75" x14ac:dyDescent="0.45">
      <c r="T62" s="4"/>
      <c r="U62" s="5"/>
      <c r="V62" s="4"/>
      <c r="W62" s="5"/>
      <c r="X62" s="4"/>
      <c r="Y62" s="3"/>
      <c r="Z62" s="82"/>
      <c r="AA62" s="82"/>
    </row>
    <row r="63" spans="1:27" ht="18.75" x14ac:dyDescent="0.45">
      <c r="T63" s="4"/>
      <c r="U63" s="5"/>
      <c r="V63" s="4"/>
      <c r="W63" s="5"/>
      <c r="X63" s="4"/>
      <c r="Y63" s="3"/>
      <c r="Z63" s="82"/>
      <c r="AA63" s="82"/>
    </row>
    <row r="64" spans="1:27" ht="18.75" x14ac:dyDescent="0.45">
      <c r="T64" s="4"/>
      <c r="U64" s="5"/>
      <c r="V64" s="4"/>
      <c r="W64" s="5"/>
      <c r="X64" s="4"/>
      <c r="Y64" s="3"/>
      <c r="Z64" s="82"/>
      <c r="AA64" s="82"/>
    </row>
    <row r="65" spans="20:27" ht="18.75" x14ac:dyDescent="0.45">
      <c r="T65" s="4"/>
      <c r="U65" s="5"/>
      <c r="V65" s="4"/>
      <c r="W65" s="5"/>
      <c r="X65" s="4"/>
      <c r="Y65" s="3"/>
      <c r="Z65" s="82"/>
      <c r="AA65" s="82"/>
    </row>
    <row r="66" spans="20:27" ht="18.75" x14ac:dyDescent="0.45">
      <c r="T66" s="4"/>
      <c r="U66" s="5"/>
      <c r="V66" s="4"/>
      <c r="W66" s="5"/>
      <c r="X66" s="4"/>
      <c r="Y66" s="3"/>
      <c r="Z66" s="82"/>
      <c r="AA66" s="82"/>
    </row>
    <row r="67" spans="20:27" ht="18.75" x14ac:dyDescent="0.45">
      <c r="T67" s="4"/>
      <c r="U67" s="5"/>
      <c r="V67" s="4"/>
      <c r="W67" s="5"/>
      <c r="X67" s="4"/>
      <c r="Y67" s="3"/>
      <c r="Z67" s="82"/>
      <c r="AA67" s="82"/>
    </row>
    <row r="68" spans="20:27" ht="18.75" x14ac:dyDescent="0.45">
      <c r="T68" s="4"/>
      <c r="U68" s="5"/>
      <c r="V68" s="4"/>
      <c r="W68" s="5"/>
      <c r="X68" s="4"/>
      <c r="Y68" s="3"/>
      <c r="Z68" s="82"/>
      <c r="AA68" s="82"/>
    </row>
    <row r="69" spans="20:27" x14ac:dyDescent="0.4">
      <c r="U69" s="82"/>
      <c r="Y69" s="93"/>
      <c r="Z69" s="82"/>
      <c r="AA69" s="82"/>
    </row>
    <row r="72" spans="20:27" x14ac:dyDescent="0.4">
      <c r="U72" s="82"/>
    </row>
    <row r="73" spans="20:27" x14ac:dyDescent="0.4">
      <c r="W73" s="82"/>
    </row>
  </sheetData>
  <mergeCells count="13">
    <mergeCell ref="A2:S2"/>
    <mergeCell ref="A1:S1"/>
    <mergeCell ref="C6:G6"/>
    <mergeCell ref="Q7"/>
    <mergeCell ref="S7"/>
    <mergeCell ref="O6:S6"/>
    <mergeCell ref="I7"/>
    <mergeCell ref="K7"/>
    <mergeCell ref="M7"/>
    <mergeCell ref="I6:M6"/>
    <mergeCell ref="O7"/>
    <mergeCell ref="A5:Q5"/>
    <mergeCell ref="A3:S3"/>
  </mergeCells>
  <printOptions horizontalCentered="1"/>
  <pageMargins left="0" right="0" top="0.39370078740157483" bottom="0.74803149606299213" header="0" footer="0.19685039370078741"/>
  <pageSetup paperSize="9" scale="90" firstPageNumber="10" orientation="landscape" useFirstPageNumber="1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AN74"/>
  <sheetViews>
    <sheetView rightToLeft="1" view="pageBreakPreview" zoomScale="60" zoomScaleNormal="70" zoomScalePageLayoutView="60" workbookViewId="0">
      <pane xSplit="1" topLeftCell="B1" activePane="topRight" state="frozen"/>
      <selection activeCell="E18" sqref="E18"/>
      <selection pane="topRight" activeCell="Q72" sqref="Q72:Q74"/>
    </sheetView>
  </sheetViews>
  <sheetFormatPr defaultColWidth="9.125" defaultRowHeight="20.25" x14ac:dyDescent="0.5"/>
  <cols>
    <col min="1" max="1" width="28.875" style="142" customWidth="1"/>
    <col min="2" max="2" width="0.625" style="74" customWidth="1"/>
    <col min="3" max="3" width="14.75" style="25" customWidth="1"/>
    <col min="4" max="4" width="0.625" style="144" customWidth="1"/>
    <col min="5" max="5" width="21" style="25" customWidth="1"/>
    <col min="6" max="6" width="0.625" style="144" customWidth="1"/>
    <col min="7" max="7" width="22.25" style="25" customWidth="1"/>
    <col min="8" max="8" width="0.625" style="144" customWidth="1"/>
    <col min="9" max="9" width="20" style="25" customWidth="1"/>
    <col min="10" max="10" width="0.75" style="144" customWidth="1"/>
    <col min="11" max="11" width="16.25" style="25" customWidth="1"/>
    <col min="12" max="12" width="0.625" style="144" customWidth="1"/>
    <col min="13" max="13" width="22.75" style="25" customWidth="1"/>
    <col min="14" max="14" width="0.875" style="144" customWidth="1"/>
    <col min="15" max="15" width="23.375" style="25" customWidth="1"/>
    <col min="16" max="16" width="0.875" style="144" customWidth="1"/>
    <col min="17" max="17" width="21.625" style="25" customWidth="1"/>
    <col min="18" max="18" width="2.25" style="55" bestFit="1" customWidth="1"/>
    <col min="19" max="19" width="20.375" style="55" bestFit="1" customWidth="1"/>
    <col min="20" max="20" width="21.875" style="55" bestFit="1" customWidth="1"/>
    <col min="21" max="21" width="8.75" style="55" bestFit="1" customWidth="1"/>
    <col min="22" max="22" width="16.375" style="55" bestFit="1" customWidth="1"/>
    <col min="23" max="23" width="7.875" style="55" bestFit="1" customWidth="1"/>
    <col min="24" max="24" width="1.875" style="55" customWidth="1"/>
    <col min="25" max="25" width="2.875" style="61" hidden="1" customWidth="1"/>
    <col min="26" max="26" width="9.125" style="55" hidden="1" customWidth="1"/>
    <col min="27" max="27" width="1.125" style="55" customWidth="1"/>
    <col min="28" max="30" width="9.125" style="55" hidden="1" customWidth="1"/>
    <col min="31" max="31" width="1.625" style="55" customWidth="1"/>
    <col min="32" max="34" width="9.125" style="55" customWidth="1"/>
    <col min="35" max="35" width="21.25" style="55" bestFit="1" customWidth="1"/>
    <col min="36" max="37" width="9.125" style="55" customWidth="1"/>
    <col min="38" max="38" width="22" style="55" bestFit="1" customWidth="1"/>
    <col min="39" max="39" width="22.625" style="55" bestFit="1" customWidth="1"/>
    <col min="40" max="41" width="17.75" style="55" bestFit="1" customWidth="1"/>
    <col min="42" max="16384" width="9.125" style="55"/>
  </cols>
  <sheetData>
    <row r="1" spans="1:38" ht="21.75" x14ac:dyDescent="0.5">
      <c r="A1" s="291" t="str">
        <f>'درآمد سود سهام '!A1:S1</f>
        <v>صندوق سرمایه‌گذاری آوای فردای زاگرس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</row>
    <row r="2" spans="1:38" ht="21.75" x14ac:dyDescent="0.5">
      <c r="A2" s="291" t="s">
        <v>367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</row>
    <row r="3" spans="1:38" ht="21.75" x14ac:dyDescent="0.5">
      <c r="A3" s="291" t="str">
        <f>سهام!A3</f>
        <v>برای ماه منتهی به 1401/09/30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</row>
    <row r="4" spans="1:38" ht="26.25" x14ac:dyDescent="0.5">
      <c r="A4" s="295" t="s">
        <v>73</v>
      </c>
      <c r="B4" s="295"/>
      <c r="C4" s="295"/>
      <c r="D4" s="295"/>
      <c r="E4" s="295"/>
    </row>
    <row r="5" spans="1:38" s="57" customFormat="1" x14ac:dyDescent="0.5">
      <c r="A5" s="293" t="s">
        <v>1</v>
      </c>
      <c r="B5" s="75"/>
      <c r="C5" s="292" t="s">
        <v>41</v>
      </c>
      <c r="D5" s="292" t="s">
        <v>41</v>
      </c>
      <c r="E5" s="292" t="s">
        <v>41</v>
      </c>
      <c r="F5" s="292" t="s">
        <v>41</v>
      </c>
      <c r="G5" s="292" t="s">
        <v>41</v>
      </c>
      <c r="H5" s="292" t="s">
        <v>41</v>
      </c>
      <c r="I5" s="292" t="s">
        <v>41</v>
      </c>
      <c r="J5" s="145"/>
      <c r="K5" s="292" t="str">
        <f>سهام!Q6</f>
        <v>1401/09/30</v>
      </c>
      <c r="L5" s="292" t="s">
        <v>42</v>
      </c>
      <c r="M5" s="292" t="s">
        <v>42</v>
      </c>
      <c r="N5" s="292" t="s">
        <v>42</v>
      </c>
      <c r="O5" s="292" t="s">
        <v>42</v>
      </c>
      <c r="P5" s="292" t="s">
        <v>42</v>
      </c>
      <c r="Q5" s="292" t="s">
        <v>42</v>
      </c>
      <c r="Y5" s="76"/>
    </row>
    <row r="6" spans="1:38" s="57" customFormat="1" ht="43.5" x14ac:dyDescent="0.5">
      <c r="A6" s="294" t="s">
        <v>1</v>
      </c>
      <c r="B6" s="75"/>
      <c r="C6" s="292" t="s">
        <v>5</v>
      </c>
      <c r="D6" s="145"/>
      <c r="E6" s="292" t="s">
        <v>51</v>
      </c>
      <c r="F6" s="145"/>
      <c r="G6" s="292" t="s">
        <v>52</v>
      </c>
      <c r="H6" s="145"/>
      <c r="I6" s="292" t="s">
        <v>53</v>
      </c>
      <c r="J6" s="145"/>
      <c r="K6" s="292" t="s">
        <v>5</v>
      </c>
      <c r="L6" s="145"/>
      <c r="M6" s="292" t="s">
        <v>51</v>
      </c>
      <c r="N6" s="145"/>
      <c r="O6" s="292" t="s">
        <v>52</v>
      </c>
      <c r="P6" s="145"/>
      <c r="Q6" s="134" t="s">
        <v>53</v>
      </c>
      <c r="X6" s="76"/>
      <c r="Y6" s="76"/>
      <c r="AA6" s="76"/>
      <c r="AL6" s="76"/>
    </row>
    <row r="7" spans="1:38" x14ac:dyDescent="0.5">
      <c r="A7" s="141" t="s">
        <v>157</v>
      </c>
      <c r="B7" s="4"/>
      <c r="C7" s="237">
        <v>15272727</v>
      </c>
      <c r="D7" s="237"/>
      <c r="E7" s="237">
        <v>44194377792</v>
      </c>
      <c r="F7" s="237"/>
      <c r="G7" s="237">
        <v>39336184424</v>
      </c>
      <c r="H7" s="237"/>
      <c r="I7" s="237">
        <v>4858193368</v>
      </c>
      <c r="J7" s="237"/>
      <c r="K7" s="237">
        <v>15272727</v>
      </c>
      <c r="L7" s="237"/>
      <c r="M7" s="237">
        <v>44194377792</v>
      </c>
      <c r="N7" s="237"/>
      <c r="O7" s="237">
        <v>53857629000</v>
      </c>
      <c r="P7" s="237"/>
      <c r="Q7" s="237">
        <v>-9663251207</v>
      </c>
      <c r="V7" s="61"/>
      <c r="X7" s="61"/>
      <c r="AA7" s="57"/>
      <c r="AL7" s="61"/>
    </row>
    <row r="8" spans="1:38" x14ac:dyDescent="0.5">
      <c r="A8" s="141" t="s">
        <v>169</v>
      </c>
      <c r="B8" s="4"/>
      <c r="C8" s="237">
        <v>125000000</v>
      </c>
      <c r="D8" s="237"/>
      <c r="E8" s="237">
        <v>1258467300000</v>
      </c>
      <c r="F8" s="237"/>
      <c r="G8" s="237">
        <v>1239083325000</v>
      </c>
      <c r="H8" s="237"/>
      <c r="I8" s="237">
        <v>19383975000</v>
      </c>
      <c r="J8" s="237"/>
      <c r="K8" s="237">
        <v>125000000</v>
      </c>
      <c r="L8" s="237"/>
      <c r="M8" s="237">
        <v>1258467300000</v>
      </c>
      <c r="N8" s="237"/>
      <c r="O8" s="237">
        <v>1080905118750</v>
      </c>
      <c r="P8" s="237"/>
      <c r="Q8" s="237">
        <v>177562181250</v>
      </c>
      <c r="V8" s="77"/>
      <c r="AA8" s="61"/>
      <c r="AL8" s="61"/>
    </row>
    <row r="9" spans="1:38" x14ac:dyDescent="0.5">
      <c r="A9" s="141" t="s">
        <v>137</v>
      </c>
      <c r="B9" s="4"/>
      <c r="C9" s="237">
        <v>21600000</v>
      </c>
      <c r="D9" s="237"/>
      <c r="E9" s="237">
        <v>71070598800</v>
      </c>
      <c r="F9" s="237"/>
      <c r="G9" s="237">
        <v>62653778640</v>
      </c>
      <c r="H9" s="237"/>
      <c r="I9" s="237">
        <v>8416820160</v>
      </c>
      <c r="J9" s="237"/>
      <c r="K9" s="237">
        <v>21600000</v>
      </c>
      <c r="L9" s="237"/>
      <c r="M9" s="237">
        <v>71070598800</v>
      </c>
      <c r="N9" s="237"/>
      <c r="O9" s="237">
        <v>85606790760</v>
      </c>
      <c r="P9" s="237"/>
      <c r="Q9" s="237">
        <v>-14536191960</v>
      </c>
      <c r="R9" s="4"/>
      <c r="S9" s="5"/>
      <c r="T9" s="50"/>
      <c r="U9" s="5"/>
      <c r="V9" s="4"/>
      <c r="W9" s="5"/>
      <c r="X9" s="5"/>
      <c r="Z9" s="61"/>
      <c r="AA9" s="61"/>
      <c r="AE9" s="61"/>
      <c r="AL9" s="61"/>
    </row>
    <row r="10" spans="1:38" x14ac:dyDescent="0.5">
      <c r="A10" s="141" t="s">
        <v>318</v>
      </c>
      <c r="B10" s="4"/>
      <c r="C10" s="237">
        <v>854656</v>
      </c>
      <c r="D10" s="237"/>
      <c r="E10" s="237">
        <v>5029459117</v>
      </c>
      <c r="F10" s="237"/>
      <c r="G10" s="237">
        <v>4961493453</v>
      </c>
      <c r="H10" s="237"/>
      <c r="I10" s="237">
        <v>67965664</v>
      </c>
      <c r="J10" s="237"/>
      <c r="K10" s="237">
        <v>854656</v>
      </c>
      <c r="L10" s="237"/>
      <c r="M10" s="237">
        <v>5029459117</v>
      </c>
      <c r="N10" s="237"/>
      <c r="O10" s="237">
        <v>5965814356</v>
      </c>
      <c r="P10" s="237"/>
      <c r="Q10" s="237">
        <v>-936355238</v>
      </c>
      <c r="R10" s="4"/>
      <c r="S10" s="5"/>
      <c r="T10" s="4"/>
      <c r="U10" s="5"/>
      <c r="V10" s="4"/>
      <c r="W10" s="5"/>
      <c r="X10" s="4"/>
      <c r="Z10" s="61"/>
      <c r="AA10" s="61"/>
      <c r="AE10" s="61"/>
      <c r="AL10" s="61"/>
    </row>
    <row r="11" spans="1:38" x14ac:dyDescent="0.5">
      <c r="A11" s="141" t="s">
        <v>141</v>
      </c>
      <c r="B11" s="4"/>
      <c r="C11" s="237">
        <v>19962752</v>
      </c>
      <c r="D11" s="237"/>
      <c r="E11" s="237">
        <v>318892656163</v>
      </c>
      <c r="F11" s="237"/>
      <c r="G11" s="237">
        <v>325441167459</v>
      </c>
      <c r="H11" s="237"/>
      <c r="I11" s="237">
        <v>-6548511295</v>
      </c>
      <c r="J11" s="237"/>
      <c r="K11" s="237">
        <v>19962752</v>
      </c>
      <c r="L11" s="237"/>
      <c r="M11" s="237">
        <v>318892656163</v>
      </c>
      <c r="N11" s="237"/>
      <c r="O11" s="237">
        <v>258677525880</v>
      </c>
      <c r="P11" s="237"/>
      <c r="Q11" s="237">
        <v>60215130283</v>
      </c>
      <c r="R11" s="4"/>
      <c r="S11" s="5"/>
      <c r="T11" s="5"/>
      <c r="U11" s="5"/>
      <c r="V11" s="4"/>
      <c r="W11" s="5"/>
      <c r="X11" s="4"/>
      <c r="Z11" s="61"/>
      <c r="AA11" s="61"/>
      <c r="AE11" s="61"/>
      <c r="AL11" s="61"/>
    </row>
    <row r="12" spans="1:38" x14ac:dyDescent="0.5">
      <c r="A12" s="141" t="s">
        <v>299</v>
      </c>
      <c r="B12" s="4"/>
      <c r="C12" s="237">
        <v>34018000</v>
      </c>
      <c r="D12" s="237"/>
      <c r="E12" s="237">
        <v>242795957022</v>
      </c>
      <c r="F12" s="237"/>
      <c r="G12" s="237">
        <v>239752553661</v>
      </c>
      <c r="H12" s="237"/>
      <c r="I12" s="237">
        <v>3043403361</v>
      </c>
      <c r="J12" s="237"/>
      <c r="K12" s="237">
        <v>34018000</v>
      </c>
      <c r="L12" s="237"/>
      <c r="M12" s="237">
        <v>242795957022</v>
      </c>
      <c r="N12" s="237"/>
      <c r="O12" s="237">
        <v>238477583517</v>
      </c>
      <c r="P12" s="237"/>
      <c r="Q12" s="237">
        <v>4318373505</v>
      </c>
      <c r="R12" s="4"/>
      <c r="S12" s="5"/>
      <c r="T12" s="4"/>
      <c r="U12" s="5"/>
      <c r="V12" s="4"/>
      <c r="W12" s="5"/>
      <c r="X12" s="4"/>
      <c r="Z12" s="61"/>
      <c r="AA12" s="61"/>
      <c r="AL12" s="61"/>
    </row>
    <row r="13" spans="1:38" x14ac:dyDescent="0.5">
      <c r="A13" s="141" t="s">
        <v>99</v>
      </c>
      <c r="B13" s="4"/>
      <c r="C13" s="237">
        <v>27856655</v>
      </c>
      <c r="D13" s="237"/>
      <c r="E13" s="237">
        <v>153407629781</v>
      </c>
      <c r="F13" s="237"/>
      <c r="G13" s="237">
        <v>137069994118</v>
      </c>
      <c r="H13" s="237"/>
      <c r="I13" s="237">
        <v>16337635663</v>
      </c>
      <c r="J13" s="237"/>
      <c r="K13" s="237">
        <v>27856655</v>
      </c>
      <c r="L13" s="237"/>
      <c r="M13" s="237">
        <v>153407629781</v>
      </c>
      <c r="N13" s="237"/>
      <c r="O13" s="237">
        <v>168698237400</v>
      </c>
      <c r="P13" s="237"/>
      <c r="Q13" s="237">
        <v>-15290607618</v>
      </c>
      <c r="R13" s="4"/>
      <c r="S13" s="5"/>
      <c r="T13" s="4"/>
      <c r="U13" s="5"/>
      <c r="V13" s="4"/>
      <c r="W13" s="5"/>
      <c r="X13" s="4"/>
      <c r="Z13" s="61"/>
      <c r="AA13" s="61"/>
      <c r="AL13" s="61"/>
    </row>
    <row r="14" spans="1:38" x14ac:dyDescent="0.5">
      <c r="A14" s="141" t="s">
        <v>158</v>
      </c>
      <c r="B14" s="4"/>
      <c r="C14" s="237">
        <v>885810</v>
      </c>
      <c r="D14" s="237"/>
      <c r="E14" s="237">
        <v>17874950439</v>
      </c>
      <c r="F14" s="237"/>
      <c r="G14" s="237">
        <v>16730249179</v>
      </c>
      <c r="H14" s="237"/>
      <c r="I14" s="237">
        <v>1144701260</v>
      </c>
      <c r="J14" s="237"/>
      <c r="K14" s="237">
        <v>885810</v>
      </c>
      <c r="L14" s="237"/>
      <c r="M14" s="237">
        <v>17874950439</v>
      </c>
      <c r="N14" s="237"/>
      <c r="O14" s="237">
        <v>14238322591</v>
      </c>
      <c r="P14" s="237"/>
      <c r="Q14" s="237">
        <v>3636627848</v>
      </c>
      <c r="R14" s="4"/>
      <c r="S14" s="5"/>
      <c r="T14" s="4"/>
      <c r="U14" s="5"/>
      <c r="V14" s="4"/>
      <c r="W14" s="5"/>
      <c r="X14" s="4"/>
      <c r="Z14" s="61"/>
      <c r="AA14" s="61"/>
      <c r="AL14" s="61"/>
    </row>
    <row r="15" spans="1:38" x14ac:dyDescent="0.5">
      <c r="A15" s="141" t="s">
        <v>142</v>
      </c>
      <c r="B15" s="4"/>
      <c r="C15" s="237">
        <v>3211526</v>
      </c>
      <c r="D15" s="237"/>
      <c r="E15" s="237">
        <v>42714545083</v>
      </c>
      <c r="F15" s="237"/>
      <c r="G15" s="237">
        <v>38309009043</v>
      </c>
      <c r="H15" s="237"/>
      <c r="I15" s="237">
        <v>4405536040</v>
      </c>
      <c r="J15" s="237"/>
      <c r="K15" s="237">
        <v>3211526</v>
      </c>
      <c r="L15" s="237"/>
      <c r="M15" s="237">
        <v>42714545083</v>
      </c>
      <c r="N15" s="237"/>
      <c r="O15" s="237">
        <v>38111877000</v>
      </c>
      <c r="P15" s="237"/>
      <c r="Q15" s="237">
        <v>4602668083</v>
      </c>
      <c r="R15" s="4"/>
      <c r="S15" s="5"/>
      <c r="T15" s="50"/>
      <c r="U15" s="5"/>
      <c r="V15" s="4"/>
      <c r="W15" s="5"/>
      <c r="X15" s="4"/>
      <c r="Z15" s="61"/>
      <c r="AA15" s="61"/>
      <c r="AL15" s="61"/>
    </row>
    <row r="16" spans="1:38" x14ac:dyDescent="0.5">
      <c r="A16" s="141" t="s">
        <v>106</v>
      </c>
      <c r="B16" s="4"/>
      <c r="C16" s="237">
        <v>21686689</v>
      </c>
      <c r="D16" s="237"/>
      <c r="E16" s="237">
        <v>193803302272</v>
      </c>
      <c r="F16" s="237"/>
      <c r="G16" s="237">
        <v>194881184932</v>
      </c>
      <c r="H16" s="237"/>
      <c r="I16" s="237">
        <v>-1077882659</v>
      </c>
      <c r="J16" s="237"/>
      <c r="K16" s="237">
        <v>21686689</v>
      </c>
      <c r="L16" s="237"/>
      <c r="M16" s="237">
        <v>193803302272</v>
      </c>
      <c r="N16" s="237"/>
      <c r="O16" s="237">
        <v>172375300275</v>
      </c>
      <c r="P16" s="237"/>
      <c r="Q16" s="237">
        <v>21428001997</v>
      </c>
      <c r="R16" s="4"/>
      <c r="S16" s="5"/>
      <c r="T16" s="4"/>
      <c r="U16" s="5"/>
      <c r="V16" s="4"/>
      <c r="W16" s="5"/>
      <c r="X16" s="4"/>
      <c r="Z16" s="61"/>
      <c r="AA16" s="61"/>
      <c r="AL16" s="61"/>
    </row>
    <row r="17" spans="1:40" x14ac:dyDescent="0.5">
      <c r="A17" s="141" t="s">
        <v>270</v>
      </c>
      <c r="B17" s="4"/>
      <c r="C17" s="237">
        <v>1703050</v>
      </c>
      <c r="D17" s="237"/>
      <c r="E17" s="237">
        <v>14339005740</v>
      </c>
      <c r="F17" s="237"/>
      <c r="G17" s="237">
        <v>12121284663</v>
      </c>
      <c r="H17" s="237"/>
      <c r="I17" s="237">
        <v>2217721077</v>
      </c>
      <c r="J17" s="237"/>
      <c r="K17" s="237">
        <v>1703050</v>
      </c>
      <c r="L17" s="237"/>
      <c r="M17" s="237">
        <v>14339005740</v>
      </c>
      <c r="N17" s="237"/>
      <c r="O17" s="237">
        <v>13951192318</v>
      </c>
      <c r="P17" s="237"/>
      <c r="Q17" s="237">
        <v>387813422</v>
      </c>
      <c r="R17" s="4"/>
      <c r="S17" s="5"/>
      <c r="T17" s="50"/>
      <c r="U17" s="5"/>
      <c r="V17" s="4"/>
      <c r="W17" s="5"/>
      <c r="X17" s="4"/>
      <c r="Z17" s="61"/>
      <c r="AA17" s="61"/>
      <c r="AL17" s="61"/>
    </row>
    <row r="18" spans="1:40" x14ac:dyDescent="0.5">
      <c r="A18" s="141" t="s">
        <v>268</v>
      </c>
      <c r="B18" s="4"/>
      <c r="C18" s="237">
        <v>324936466</v>
      </c>
      <c r="D18" s="237"/>
      <c r="E18" s="237">
        <v>786512533956</v>
      </c>
      <c r="F18" s="237"/>
      <c r="G18" s="237">
        <v>858525702327</v>
      </c>
      <c r="H18" s="237"/>
      <c r="I18" s="237">
        <v>-72013168370</v>
      </c>
      <c r="J18" s="237"/>
      <c r="K18" s="237">
        <v>324936466</v>
      </c>
      <c r="L18" s="237"/>
      <c r="M18" s="237">
        <v>786512533956</v>
      </c>
      <c r="N18" s="237"/>
      <c r="O18" s="237">
        <v>761510367039</v>
      </c>
      <c r="P18" s="237"/>
      <c r="Q18" s="237">
        <v>25002166917</v>
      </c>
      <c r="R18" s="4"/>
      <c r="S18" s="5"/>
      <c r="T18" s="4"/>
      <c r="U18" s="5"/>
      <c r="V18" s="4"/>
      <c r="W18" s="5"/>
      <c r="X18" s="4"/>
      <c r="Z18" s="61"/>
      <c r="AA18" s="61"/>
      <c r="AL18" s="61"/>
    </row>
    <row r="19" spans="1:40" x14ac:dyDescent="0.5">
      <c r="A19" s="141" t="s">
        <v>271</v>
      </c>
      <c r="B19" s="4"/>
      <c r="C19" s="237">
        <v>249883</v>
      </c>
      <c r="D19" s="237"/>
      <c r="E19" s="237">
        <v>6917834062</v>
      </c>
      <c r="F19" s="237"/>
      <c r="G19" s="237">
        <v>5733190414</v>
      </c>
      <c r="H19" s="237"/>
      <c r="I19" s="237">
        <v>1184643648</v>
      </c>
      <c r="J19" s="237"/>
      <c r="K19" s="237">
        <v>249883</v>
      </c>
      <c r="L19" s="237"/>
      <c r="M19" s="237">
        <v>6917834062</v>
      </c>
      <c r="N19" s="237"/>
      <c r="O19" s="237">
        <v>4866455591</v>
      </c>
      <c r="P19" s="237"/>
      <c r="Q19" s="237">
        <v>2051378471</v>
      </c>
      <c r="R19" s="4"/>
      <c r="S19" s="5"/>
      <c r="T19" s="4"/>
      <c r="U19" s="5"/>
      <c r="V19" s="4"/>
      <c r="W19" s="5"/>
      <c r="X19" s="4"/>
      <c r="Z19" s="61"/>
      <c r="AA19" s="61"/>
      <c r="AL19" s="61"/>
    </row>
    <row r="20" spans="1:40" x14ac:dyDescent="0.5">
      <c r="A20" s="141" t="s">
        <v>92</v>
      </c>
      <c r="B20" s="4"/>
      <c r="C20" s="237">
        <v>11521222</v>
      </c>
      <c r="D20" s="237"/>
      <c r="E20" s="237">
        <v>10479193717</v>
      </c>
      <c r="F20" s="237"/>
      <c r="G20" s="237">
        <v>9574432729</v>
      </c>
      <c r="H20" s="237"/>
      <c r="I20" s="237">
        <v>904760988</v>
      </c>
      <c r="J20" s="237"/>
      <c r="K20" s="237">
        <v>11521222</v>
      </c>
      <c r="L20" s="237"/>
      <c r="M20" s="237">
        <v>10479193717</v>
      </c>
      <c r="N20" s="237"/>
      <c r="O20" s="237">
        <v>10971658558</v>
      </c>
      <c r="P20" s="237"/>
      <c r="Q20" s="237">
        <v>-492464840</v>
      </c>
      <c r="R20" s="4"/>
      <c r="S20" s="5"/>
      <c r="T20" s="4"/>
      <c r="U20" s="5"/>
      <c r="V20" s="4"/>
      <c r="W20" s="5"/>
      <c r="X20" s="4"/>
      <c r="Z20" s="61"/>
      <c r="AA20" s="61"/>
      <c r="AL20" s="61"/>
      <c r="AM20" s="77"/>
      <c r="AN20" s="61"/>
    </row>
    <row r="21" spans="1:40" x14ac:dyDescent="0.5">
      <c r="A21" s="141" t="s">
        <v>139</v>
      </c>
      <c r="B21" s="4"/>
      <c r="C21" s="237">
        <v>110000000</v>
      </c>
      <c r="D21" s="237"/>
      <c r="E21" s="237">
        <v>257180616000</v>
      </c>
      <c r="F21" s="237"/>
      <c r="G21" s="237">
        <v>253025487000</v>
      </c>
      <c r="H21" s="237"/>
      <c r="I21" s="237">
        <v>4155129000</v>
      </c>
      <c r="J21" s="237"/>
      <c r="K21" s="237">
        <v>110000000</v>
      </c>
      <c r="L21" s="237"/>
      <c r="M21" s="237">
        <v>257180616000</v>
      </c>
      <c r="N21" s="237"/>
      <c r="O21" s="237">
        <v>231265732500</v>
      </c>
      <c r="P21" s="237"/>
      <c r="Q21" s="237">
        <v>25914883500</v>
      </c>
      <c r="R21" s="4"/>
      <c r="S21" s="5"/>
      <c r="T21" s="4"/>
      <c r="U21" s="5"/>
      <c r="V21" s="4"/>
      <c r="W21" s="5"/>
      <c r="X21" s="4"/>
      <c r="Z21" s="61"/>
      <c r="AA21" s="61"/>
      <c r="AL21" s="78"/>
    </row>
    <row r="22" spans="1:40" x14ac:dyDescent="0.5">
      <c r="A22" s="141" t="s">
        <v>90</v>
      </c>
      <c r="B22" s="4"/>
      <c r="C22" s="237">
        <v>8000000</v>
      </c>
      <c r="D22" s="237"/>
      <c r="E22" s="237">
        <v>71571600000</v>
      </c>
      <c r="F22" s="237"/>
      <c r="G22" s="237">
        <v>67277304000</v>
      </c>
      <c r="H22" s="237"/>
      <c r="I22" s="237">
        <v>4294296000</v>
      </c>
      <c r="J22" s="237"/>
      <c r="K22" s="237">
        <v>8000000</v>
      </c>
      <c r="L22" s="237"/>
      <c r="M22" s="237">
        <v>71571600000</v>
      </c>
      <c r="N22" s="237"/>
      <c r="O22" s="237">
        <v>82332098136</v>
      </c>
      <c r="P22" s="237"/>
      <c r="Q22" s="237">
        <v>-10760498136</v>
      </c>
      <c r="R22" s="4"/>
      <c r="S22" s="5"/>
      <c r="T22" s="4"/>
      <c r="U22" s="5"/>
      <c r="V22" s="4"/>
      <c r="W22" s="5"/>
      <c r="X22" s="4"/>
      <c r="Z22" s="61"/>
      <c r="AA22" s="61"/>
    </row>
    <row r="23" spans="1:40" x14ac:dyDescent="0.5">
      <c r="A23" s="141" t="s">
        <v>162</v>
      </c>
      <c r="B23" s="4"/>
      <c r="C23" s="237">
        <v>7695718</v>
      </c>
      <c r="D23" s="237"/>
      <c r="E23" s="237">
        <v>108899857883</v>
      </c>
      <c r="F23" s="237"/>
      <c r="G23" s="237">
        <v>112305140374</v>
      </c>
      <c r="H23" s="237"/>
      <c r="I23" s="237">
        <v>-3405282490</v>
      </c>
      <c r="J23" s="237"/>
      <c r="K23" s="237">
        <v>7695718</v>
      </c>
      <c r="L23" s="237"/>
      <c r="M23" s="237">
        <v>108899857883</v>
      </c>
      <c r="N23" s="237"/>
      <c r="O23" s="237">
        <v>138822504990</v>
      </c>
      <c r="P23" s="237"/>
      <c r="Q23" s="237">
        <v>-29922647106</v>
      </c>
      <c r="R23" s="4"/>
      <c r="S23" s="5"/>
      <c r="T23" s="4"/>
      <c r="U23" s="5"/>
      <c r="V23" s="4"/>
      <c r="W23" s="5"/>
      <c r="X23" s="4"/>
      <c r="Z23" s="61"/>
      <c r="AA23" s="61"/>
    </row>
    <row r="24" spans="1:40" x14ac:dyDescent="0.5">
      <c r="A24" s="141" t="s">
        <v>269</v>
      </c>
      <c r="B24" s="4"/>
      <c r="C24" s="237">
        <v>4350000</v>
      </c>
      <c r="D24" s="237"/>
      <c r="E24" s="237">
        <v>45342691537</v>
      </c>
      <c r="F24" s="237"/>
      <c r="G24" s="237">
        <v>43791585665</v>
      </c>
      <c r="H24" s="237"/>
      <c r="I24" s="237">
        <v>1551105872</v>
      </c>
      <c r="J24" s="237"/>
      <c r="K24" s="237">
        <v>4350000</v>
      </c>
      <c r="L24" s="237"/>
      <c r="M24" s="237">
        <v>45342691537</v>
      </c>
      <c r="N24" s="237"/>
      <c r="O24" s="237">
        <v>47334909983</v>
      </c>
      <c r="P24" s="237"/>
      <c r="Q24" s="237">
        <v>-1992218445</v>
      </c>
      <c r="R24" s="4"/>
      <c r="S24" s="5"/>
      <c r="T24" s="4"/>
      <c r="U24" s="5"/>
      <c r="V24" s="4"/>
      <c r="W24" s="5"/>
      <c r="X24" s="4"/>
      <c r="Z24" s="61"/>
      <c r="AA24" s="61"/>
    </row>
    <row r="25" spans="1:40" x14ac:dyDescent="0.5">
      <c r="A25" s="141" t="s">
        <v>163</v>
      </c>
      <c r="B25" s="4"/>
      <c r="C25" s="237">
        <v>9570000</v>
      </c>
      <c r="D25" s="237"/>
      <c r="E25" s="237">
        <v>116997700050</v>
      </c>
      <c r="F25" s="237"/>
      <c r="G25" s="237">
        <v>109064032481</v>
      </c>
      <c r="H25" s="237"/>
      <c r="I25" s="237">
        <v>7933667569</v>
      </c>
      <c r="J25" s="237"/>
      <c r="K25" s="237">
        <v>9570000</v>
      </c>
      <c r="L25" s="237"/>
      <c r="M25" s="237">
        <v>116997700050</v>
      </c>
      <c r="N25" s="237"/>
      <c r="O25" s="237">
        <v>111385735356</v>
      </c>
      <c r="P25" s="237"/>
      <c r="Q25" s="237">
        <v>5611964694</v>
      </c>
      <c r="R25" s="4"/>
      <c r="S25" s="5"/>
      <c r="T25" s="4"/>
      <c r="U25" s="5"/>
      <c r="V25" s="50"/>
      <c r="W25" s="5"/>
      <c r="X25" s="4"/>
      <c r="Z25" s="61"/>
      <c r="AA25" s="61"/>
    </row>
    <row r="26" spans="1:40" x14ac:dyDescent="0.5">
      <c r="A26" s="141" t="s">
        <v>148</v>
      </c>
      <c r="B26" s="4"/>
      <c r="C26" s="237">
        <v>1377958</v>
      </c>
      <c r="D26" s="237"/>
      <c r="E26" s="237">
        <v>446287288199</v>
      </c>
      <c r="F26" s="237"/>
      <c r="G26" s="237">
        <v>449561706644</v>
      </c>
      <c r="H26" s="237"/>
      <c r="I26" s="237">
        <v>-3274418444</v>
      </c>
      <c r="J26" s="237"/>
      <c r="K26" s="237">
        <v>1377958</v>
      </c>
      <c r="L26" s="237"/>
      <c r="M26" s="237">
        <v>446287288199</v>
      </c>
      <c r="N26" s="237"/>
      <c r="O26" s="237">
        <v>526683904817</v>
      </c>
      <c r="P26" s="237"/>
      <c r="Q26" s="237">
        <v>-80396616617</v>
      </c>
      <c r="R26" s="4"/>
      <c r="S26" s="5"/>
      <c r="T26" s="4"/>
      <c r="U26" s="5"/>
      <c r="V26" s="50"/>
      <c r="W26" s="5"/>
      <c r="X26" s="4"/>
      <c r="Z26" s="61"/>
      <c r="AA26" s="61"/>
    </row>
    <row r="27" spans="1:40" x14ac:dyDescent="0.5">
      <c r="A27" s="141" t="s">
        <v>149</v>
      </c>
      <c r="B27" s="4"/>
      <c r="C27" s="237">
        <v>938709</v>
      </c>
      <c r="D27" s="237"/>
      <c r="E27" s="237">
        <v>313329782419</v>
      </c>
      <c r="F27" s="237"/>
      <c r="G27" s="237">
        <v>306255793052</v>
      </c>
      <c r="H27" s="237"/>
      <c r="I27" s="237">
        <v>7073989367</v>
      </c>
      <c r="J27" s="237"/>
      <c r="K27" s="237">
        <v>938709</v>
      </c>
      <c r="L27" s="237"/>
      <c r="M27" s="237">
        <v>313329782419</v>
      </c>
      <c r="N27" s="237"/>
      <c r="O27" s="237">
        <v>368564761891</v>
      </c>
      <c r="P27" s="237"/>
      <c r="Q27" s="237">
        <v>-55234979471</v>
      </c>
      <c r="R27" s="4"/>
      <c r="S27" s="5"/>
      <c r="T27" s="4"/>
      <c r="U27" s="5"/>
      <c r="V27" s="50"/>
      <c r="W27" s="5"/>
      <c r="X27" s="4"/>
      <c r="Z27" s="61"/>
      <c r="AA27" s="61"/>
    </row>
    <row r="28" spans="1:40" x14ac:dyDescent="0.5">
      <c r="A28" s="141" t="s">
        <v>150</v>
      </c>
      <c r="B28" s="4"/>
      <c r="C28" s="237">
        <v>574800</v>
      </c>
      <c r="D28" s="237"/>
      <c r="E28" s="237">
        <v>189067627245</v>
      </c>
      <c r="F28" s="237"/>
      <c r="G28" s="237">
        <v>191286191082</v>
      </c>
      <c r="H28" s="237"/>
      <c r="I28" s="237">
        <v>-2218563836</v>
      </c>
      <c r="J28" s="237"/>
      <c r="K28" s="237">
        <v>574800</v>
      </c>
      <c r="L28" s="237"/>
      <c r="M28" s="237">
        <v>189067627245</v>
      </c>
      <c r="N28" s="237"/>
      <c r="O28" s="237">
        <v>243217698919</v>
      </c>
      <c r="P28" s="237"/>
      <c r="Q28" s="237">
        <v>-54150071673</v>
      </c>
      <c r="R28" s="4"/>
      <c r="S28" s="5"/>
      <c r="T28" s="4"/>
      <c r="U28" s="5"/>
      <c r="V28" s="50"/>
      <c r="W28" s="5"/>
      <c r="X28" s="5"/>
      <c r="Z28" s="61"/>
      <c r="AA28" s="61"/>
    </row>
    <row r="29" spans="1:40" x14ac:dyDescent="0.5">
      <c r="A29" s="141" t="s">
        <v>151</v>
      </c>
      <c r="B29" s="4"/>
      <c r="C29" s="237">
        <v>178768</v>
      </c>
      <c r="D29" s="237"/>
      <c r="E29" s="237">
        <v>58801742497</v>
      </c>
      <c r="F29" s="237"/>
      <c r="G29" s="237">
        <v>58323437415</v>
      </c>
      <c r="H29" s="237"/>
      <c r="I29" s="237">
        <v>478305082</v>
      </c>
      <c r="J29" s="237"/>
      <c r="K29" s="237">
        <v>178768</v>
      </c>
      <c r="L29" s="237"/>
      <c r="M29" s="237">
        <v>58801742497</v>
      </c>
      <c r="N29" s="237"/>
      <c r="O29" s="237">
        <v>64162076521</v>
      </c>
      <c r="P29" s="237"/>
      <c r="Q29" s="237">
        <v>-5360334023</v>
      </c>
      <c r="R29" s="4"/>
      <c r="S29" s="5"/>
      <c r="T29" s="79"/>
      <c r="U29" s="5"/>
      <c r="V29" s="4"/>
      <c r="W29" s="5"/>
      <c r="X29" s="5"/>
      <c r="Z29" s="61"/>
      <c r="AA29" s="61"/>
    </row>
    <row r="30" spans="1:40" x14ac:dyDescent="0.5">
      <c r="A30" s="141" t="s">
        <v>153</v>
      </c>
      <c r="B30" s="4"/>
      <c r="C30" s="237">
        <v>859254</v>
      </c>
      <c r="D30" s="237"/>
      <c r="E30" s="237">
        <v>298300171483</v>
      </c>
      <c r="F30" s="237"/>
      <c r="G30" s="237">
        <v>281330345609</v>
      </c>
      <c r="H30" s="237"/>
      <c r="I30" s="237">
        <v>16969825874</v>
      </c>
      <c r="J30" s="237"/>
      <c r="K30" s="237">
        <v>859254</v>
      </c>
      <c r="L30" s="237"/>
      <c r="M30" s="237">
        <v>298300171483</v>
      </c>
      <c r="N30" s="237"/>
      <c r="O30" s="237">
        <v>346429772426</v>
      </c>
      <c r="P30" s="237"/>
      <c r="Q30" s="237">
        <v>-48129600942</v>
      </c>
      <c r="R30" s="4"/>
      <c r="S30" s="5"/>
      <c r="T30" s="79"/>
      <c r="U30" s="5"/>
      <c r="V30" s="4"/>
      <c r="W30" s="5"/>
      <c r="X30" s="5"/>
      <c r="Z30" s="61"/>
      <c r="AA30" s="61"/>
    </row>
    <row r="31" spans="1:40" x14ac:dyDescent="0.5">
      <c r="A31" s="141" t="s">
        <v>155</v>
      </c>
      <c r="B31" s="4"/>
      <c r="C31" s="237">
        <v>1000000</v>
      </c>
      <c r="D31" s="237"/>
      <c r="E31" s="237">
        <v>363082505600</v>
      </c>
      <c r="F31" s="237"/>
      <c r="G31" s="237">
        <v>326252111200</v>
      </c>
      <c r="H31" s="237"/>
      <c r="I31" s="237">
        <v>36830394400</v>
      </c>
      <c r="J31" s="237"/>
      <c r="K31" s="237">
        <v>1000000</v>
      </c>
      <c r="L31" s="237"/>
      <c r="M31" s="237">
        <v>363082505600</v>
      </c>
      <c r="N31" s="237"/>
      <c r="O31" s="237">
        <v>389010456619</v>
      </c>
      <c r="P31" s="237"/>
      <c r="Q31" s="237">
        <v>-25927951019</v>
      </c>
      <c r="R31" s="4"/>
      <c r="S31" s="5"/>
      <c r="T31" s="79"/>
      <c r="U31" s="5"/>
      <c r="V31" s="4"/>
      <c r="W31" s="5"/>
      <c r="X31" s="4"/>
      <c r="Z31" s="61"/>
      <c r="AA31" s="61"/>
    </row>
    <row r="32" spans="1:40" x14ac:dyDescent="0.5">
      <c r="A32" s="141" t="s">
        <v>140</v>
      </c>
      <c r="B32" s="4"/>
      <c r="C32" s="237">
        <v>38137</v>
      </c>
      <c r="D32" s="237"/>
      <c r="E32" s="237">
        <v>26537059</v>
      </c>
      <c r="F32" s="237"/>
      <c r="G32" s="237">
        <v>26537059</v>
      </c>
      <c r="H32" s="237"/>
      <c r="I32" s="237">
        <v>0</v>
      </c>
      <c r="J32" s="237"/>
      <c r="K32" s="237">
        <v>38137</v>
      </c>
      <c r="L32" s="237"/>
      <c r="M32" s="237">
        <v>26537059</v>
      </c>
      <c r="N32" s="237"/>
      <c r="O32" s="237">
        <v>26537059</v>
      </c>
      <c r="P32" s="237"/>
      <c r="Q32" s="237">
        <v>0</v>
      </c>
      <c r="R32" s="4"/>
      <c r="S32" s="5"/>
      <c r="T32" s="79"/>
      <c r="U32" s="5"/>
      <c r="V32" s="4"/>
      <c r="W32" s="5"/>
      <c r="X32" s="4"/>
      <c r="Z32" s="61"/>
      <c r="AA32" s="61"/>
    </row>
    <row r="33" spans="1:27" x14ac:dyDescent="0.5">
      <c r="A33" s="141" t="s">
        <v>152</v>
      </c>
      <c r="B33" s="4"/>
      <c r="C33" s="237">
        <v>1302822</v>
      </c>
      <c r="D33" s="237"/>
      <c r="E33" s="237">
        <v>467859089106</v>
      </c>
      <c r="F33" s="237"/>
      <c r="G33" s="237">
        <v>425048428017</v>
      </c>
      <c r="H33" s="237"/>
      <c r="I33" s="237">
        <v>42810661089</v>
      </c>
      <c r="J33" s="237"/>
      <c r="K33" s="237">
        <v>1302822</v>
      </c>
      <c r="L33" s="237"/>
      <c r="M33" s="237">
        <v>467859089106</v>
      </c>
      <c r="N33" s="237"/>
      <c r="O33" s="237">
        <v>506725263864</v>
      </c>
      <c r="P33" s="237"/>
      <c r="Q33" s="237">
        <v>-38866174757</v>
      </c>
      <c r="R33" s="4"/>
      <c r="S33" s="5"/>
      <c r="T33" s="79"/>
      <c r="U33" s="5"/>
      <c r="V33" s="4"/>
      <c r="W33" s="5"/>
      <c r="X33" s="4"/>
      <c r="Z33" s="61"/>
      <c r="AA33" s="61"/>
    </row>
    <row r="34" spans="1:27" x14ac:dyDescent="0.5">
      <c r="A34" s="141" t="s">
        <v>161</v>
      </c>
      <c r="B34" s="4"/>
      <c r="C34" s="237">
        <v>6000000</v>
      </c>
      <c r="D34" s="237"/>
      <c r="E34" s="237">
        <v>69517350000</v>
      </c>
      <c r="F34" s="237"/>
      <c r="G34" s="237">
        <v>61786541250</v>
      </c>
      <c r="H34" s="237"/>
      <c r="I34" s="237">
        <v>7730808750</v>
      </c>
      <c r="J34" s="237"/>
      <c r="K34" s="237">
        <v>6000000</v>
      </c>
      <c r="L34" s="237"/>
      <c r="M34" s="237">
        <v>69517350000</v>
      </c>
      <c r="N34" s="237"/>
      <c r="O34" s="237">
        <v>64103517691</v>
      </c>
      <c r="P34" s="237"/>
      <c r="Q34" s="237">
        <v>5413832309</v>
      </c>
      <c r="R34" s="4"/>
      <c r="S34" s="5"/>
      <c r="T34" s="79"/>
      <c r="U34" s="5"/>
      <c r="V34" s="4"/>
      <c r="W34" s="5"/>
      <c r="X34" s="4"/>
      <c r="Z34" s="61"/>
      <c r="AA34" s="61"/>
    </row>
    <row r="35" spans="1:27" s="62" customFormat="1" ht="21" x14ac:dyDescent="0.5">
      <c r="A35" s="143" t="s">
        <v>60</v>
      </c>
      <c r="B35" s="4"/>
      <c r="C35" s="21"/>
      <c r="D35" s="21"/>
      <c r="E35" s="21"/>
      <c r="F35" s="21"/>
      <c r="G35" s="148">
        <f>SUM(G7:G34)</f>
        <v>5869508190890</v>
      </c>
      <c r="H35" s="172">
        <f>SUM(H8:H34)</f>
        <v>0</v>
      </c>
      <c r="I35" s="148">
        <f t="shared" ref="I35:Q35" si="0">SUM(I7:I34)</f>
        <v>103255712138</v>
      </c>
      <c r="J35" s="172">
        <f t="shared" si="0"/>
        <v>0</v>
      </c>
      <c r="K35" s="148">
        <f t="shared" si="0"/>
        <v>760645602</v>
      </c>
      <c r="L35" s="172">
        <f t="shared" si="0"/>
        <v>0</v>
      </c>
      <c r="M35" s="148">
        <f t="shared" si="0"/>
        <v>5972763903022</v>
      </c>
      <c r="N35" s="172">
        <f t="shared" si="0"/>
        <v>0</v>
      </c>
      <c r="O35" s="148">
        <f t="shared" si="0"/>
        <v>6028278843807</v>
      </c>
      <c r="P35" s="172">
        <f t="shared" si="0"/>
        <v>0</v>
      </c>
      <c r="Q35" s="148">
        <f t="shared" si="0"/>
        <v>-55514940773</v>
      </c>
      <c r="T35" s="45"/>
      <c r="Y35" s="61"/>
      <c r="AA35" s="66"/>
    </row>
    <row r="36" spans="1:27" ht="21.75" x14ac:dyDescent="0.5">
      <c r="A36" s="291" t="s">
        <v>136</v>
      </c>
      <c r="B36" s="291"/>
      <c r="C36" s="291"/>
      <c r="D36" s="291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</row>
    <row r="37" spans="1:27" ht="21.75" x14ac:dyDescent="0.5">
      <c r="A37" s="291" t="s">
        <v>367</v>
      </c>
      <c r="B37" s="291"/>
      <c r="C37" s="291"/>
      <c r="D37" s="291"/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</row>
    <row r="38" spans="1:27" ht="21.75" x14ac:dyDescent="0.5">
      <c r="A38" s="291" t="str">
        <f t="shared" ref="A38" si="1">$A$3</f>
        <v>برای ماه منتهی به 1401/09/30</v>
      </c>
      <c r="B38" s="291"/>
      <c r="C38" s="291"/>
      <c r="D38" s="291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291"/>
      <c r="P38" s="291"/>
      <c r="Q38" s="291"/>
    </row>
    <row r="39" spans="1:27" ht="21.75" x14ac:dyDescent="0.5">
      <c r="A39" s="230"/>
      <c r="B39" s="230"/>
      <c r="C39" s="230"/>
      <c r="D39" s="230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</row>
    <row r="40" spans="1:27" s="173" customFormat="1" ht="21.75" x14ac:dyDescent="0.55000000000000004">
      <c r="A40" s="143" t="s">
        <v>267</v>
      </c>
      <c r="B40" s="44"/>
      <c r="C40" s="172"/>
      <c r="D40" s="172"/>
      <c r="E40" s="172">
        <f>E35</f>
        <v>0</v>
      </c>
      <c r="F40" s="172"/>
      <c r="G40" s="172">
        <f>G35</f>
        <v>5869508190890</v>
      </c>
      <c r="H40" s="172"/>
      <c r="I40" s="172">
        <f t="shared" ref="I40:Q40" si="2">I35</f>
        <v>103255712138</v>
      </c>
      <c r="J40" s="172">
        <f t="shared" si="2"/>
        <v>0</v>
      </c>
      <c r="K40" s="172">
        <f t="shared" si="2"/>
        <v>760645602</v>
      </c>
      <c r="L40" s="172">
        <f t="shared" si="2"/>
        <v>0</v>
      </c>
      <c r="M40" s="172">
        <f t="shared" si="2"/>
        <v>5972763903022</v>
      </c>
      <c r="N40" s="172">
        <f t="shared" si="2"/>
        <v>0</v>
      </c>
      <c r="O40" s="172">
        <f t="shared" si="2"/>
        <v>6028278843807</v>
      </c>
      <c r="P40" s="172">
        <f t="shared" si="2"/>
        <v>0</v>
      </c>
      <c r="Q40" s="172">
        <f t="shared" si="2"/>
        <v>-55514940773</v>
      </c>
      <c r="T40" s="169"/>
      <c r="Y40" s="174"/>
      <c r="AA40" s="175"/>
    </row>
    <row r="41" spans="1:27" x14ac:dyDescent="0.5">
      <c r="A41" s="141" t="s">
        <v>300</v>
      </c>
      <c r="B41" s="4"/>
      <c r="C41" s="237">
        <v>3540000</v>
      </c>
      <c r="D41" s="237"/>
      <c r="E41" s="237">
        <v>41545605937</v>
      </c>
      <c r="F41" s="237"/>
      <c r="G41" s="237">
        <v>39494844112</v>
      </c>
      <c r="H41" s="237"/>
      <c r="I41" s="237">
        <v>2050761825</v>
      </c>
      <c r="J41" s="237"/>
      <c r="K41" s="237">
        <v>3540000</v>
      </c>
      <c r="L41" s="237"/>
      <c r="M41" s="237">
        <v>41545605937</v>
      </c>
      <c r="N41" s="237"/>
      <c r="O41" s="237">
        <v>40015341035</v>
      </c>
      <c r="P41" s="237"/>
      <c r="Q41" s="237">
        <v>1530264902</v>
      </c>
      <c r="R41" s="4"/>
      <c r="S41" s="5"/>
      <c r="T41" s="79"/>
      <c r="U41" s="5"/>
      <c r="V41" s="4"/>
      <c r="W41" s="5"/>
      <c r="X41" s="4"/>
      <c r="Z41" s="61"/>
      <c r="AA41" s="61"/>
    </row>
    <row r="42" spans="1:27" x14ac:dyDescent="0.5">
      <c r="A42" s="141" t="s">
        <v>146</v>
      </c>
      <c r="B42" s="4"/>
      <c r="C42" s="237">
        <v>450000</v>
      </c>
      <c r="D42" s="237"/>
      <c r="E42" s="237">
        <v>6844034250</v>
      </c>
      <c r="F42" s="237"/>
      <c r="G42" s="237">
        <v>6844034250</v>
      </c>
      <c r="H42" s="237"/>
      <c r="I42" s="237">
        <v>0</v>
      </c>
      <c r="J42" s="237"/>
      <c r="K42" s="237">
        <v>450000</v>
      </c>
      <c r="L42" s="237"/>
      <c r="M42" s="237">
        <v>6844034250</v>
      </c>
      <c r="N42" s="237"/>
      <c r="O42" s="237">
        <v>5260512600</v>
      </c>
      <c r="P42" s="237"/>
      <c r="Q42" s="237">
        <v>1583521650</v>
      </c>
      <c r="R42" s="4"/>
      <c r="S42" s="5"/>
      <c r="T42" s="79"/>
      <c r="U42" s="5"/>
      <c r="V42" s="4"/>
      <c r="W42" s="5"/>
      <c r="X42" s="4"/>
      <c r="Z42" s="61"/>
      <c r="AA42" s="61"/>
    </row>
    <row r="43" spans="1:27" x14ac:dyDescent="0.5">
      <c r="A43" s="141" t="s">
        <v>171</v>
      </c>
      <c r="B43" s="4"/>
      <c r="C43" s="237">
        <v>21564</v>
      </c>
      <c r="D43" s="237"/>
      <c r="E43" s="237">
        <v>44558771400</v>
      </c>
      <c r="F43" s="237"/>
      <c r="G43" s="237">
        <v>41711245200</v>
      </c>
      <c r="H43" s="237"/>
      <c r="I43" s="237">
        <v>2847526200</v>
      </c>
      <c r="J43" s="237"/>
      <c r="K43" s="237">
        <v>21564</v>
      </c>
      <c r="L43" s="237"/>
      <c r="M43" s="237">
        <v>44558771400</v>
      </c>
      <c r="N43" s="237"/>
      <c r="O43" s="237">
        <v>41643275472</v>
      </c>
      <c r="P43" s="237"/>
      <c r="Q43" s="237">
        <v>2915495928</v>
      </c>
      <c r="R43" s="4"/>
      <c r="S43" s="5"/>
      <c r="T43" s="79"/>
      <c r="U43" s="5"/>
      <c r="V43" s="4"/>
      <c r="W43" s="5"/>
      <c r="X43" s="50"/>
      <c r="Z43" s="61"/>
      <c r="AA43" s="61"/>
    </row>
    <row r="44" spans="1:27" x14ac:dyDescent="0.5">
      <c r="A44" s="141" t="s">
        <v>368</v>
      </c>
      <c r="B44" s="4"/>
      <c r="C44" s="237">
        <v>5000000</v>
      </c>
      <c r="D44" s="237"/>
      <c r="E44" s="237">
        <v>52964953750</v>
      </c>
      <c r="F44" s="237"/>
      <c r="G44" s="237">
        <v>49966937500</v>
      </c>
      <c r="H44" s="237"/>
      <c r="I44" s="237">
        <v>2998016250</v>
      </c>
      <c r="J44" s="237"/>
      <c r="K44" s="237">
        <v>5000000</v>
      </c>
      <c r="L44" s="237"/>
      <c r="M44" s="237">
        <v>52964953750</v>
      </c>
      <c r="N44" s="237"/>
      <c r="O44" s="237">
        <v>50030375000</v>
      </c>
      <c r="P44" s="237"/>
      <c r="Q44" s="237">
        <v>2934578750</v>
      </c>
      <c r="R44" s="4"/>
      <c r="S44" s="5"/>
      <c r="T44" s="79"/>
      <c r="U44" s="5"/>
      <c r="V44" s="4"/>
      <c r="W44" s="5"/>
      <c r="X44" s="50"/>
      <c r="Z44" s="61"/>
      <c r="AA44" s="61"/>
    </row>
    <row r="45" spans="1:27" x14ac:dyDescent="0.5">
      <c r="A45" s="141" t="s">
        <v>391</v>
      </c>
      <c r="B45" s="4"/>
      <c r="C45" s="237">
        <v>2000000</v>
      </c>
      <c r="D45" s="237"/>
      <c r="E45" s="237">
        <v>21041774100</v>
      </c>
      <c r="F45" s="237"/>
      <c r="G45" s="237">
        <v>19977000000</v>
      </c>
      <c r="H45" s="237"/>
      <c r="I45" s="237">
        <v>1064774100</v>
      </c>
      <c r="J45" s="237"/>
      <c r="K45" s="237">
        <v>2000000</v>
      </c>
      <c r="L45" s="237"/>
      <c r="M45" s="237">
        <v>21041774100</v>
      </c>
      <c r="N45" s="237"/>
      <c r="O45" s="237">
        <v>20018560000</v>
      </c>
      <c r="P45" s="237"/>
      <c r="Q45" s="237">
        <v>1023214100</v>
      </c>
      <c r="R45" s="4"/>
      <c r="S45" s="5"/>
      <c r="T45" s="79"/>
      <c r="U45" s="5"/>
      <c r="V45" s="4"/>
      <c r="W45" s="5"/>
      <c r="X45" s="50"/>
      <c r="Z45" s="61"/>
      <c r="AA45" s="61"/>
    </row>
    <row r="46" spans="1:27" x14ac:dyDescent="0.5">
      <c r="A46" s="141" t="s">
        <v>411</v>
      </c>
      <c r="B46" s="4"/>
      <c r="C46" s="237">
        <v>5000000</v>
      </c>
      <c r="D46" s="237"/>
      <c r="E46" s="237">
        <v>51398891250</v>
      </c>
      <c r="F46" s="237"/>
      <c r="G46" s="237">
        <v>49940625000</v>
      </c>
      <c r="H46" s="237"/>
      <c r="I46" s="237">
        <v>1458266250</v>
      </c>
      <c r="J46" s="237"/>
      <c r="K46" s="237">
        <v>5000000</v>
      </c>
      <c r="L46" s="237"/>
      <c r="M46" s="237">
        <v>51398891250</v>
      </c>
      <c r="N46" s="237"/>
      <c r="O46" s="237">
        <v>50058000000</v>
      </c>
      <c r="P46" s="237"/>
      <c r="Q46" s="237">
        <v>1340891250</v>
      </c>
      <c r="R46" s="4"/>
      <c r="S46" s="5"/>
      <c r="T46" s="79"/>
      <c r="U46" s="5"/>
      <c r="V46" s="4"/>
      <c r="W46" s="5"/>
      <c r="X46" s="50"/>
      <c r="Z46" s="61"/>
      <c r="AA46" s="61"/>
    </row>
    <row r="47" spans="1:27" x14ac:dyDescent="0.5">
      <c r="A47" s="141" t="s">
        <v>436</v>
      </c>
      <c r="B47" s="4"/>
      <c r="C47" s="237">
        <v>6000000</v>
      </c>
      <c r="D47" s="237"/>
      <c r="E47" s="237">
        <v>59928750000</v>
      </c>
      <c r="F47" s="237"/>
      <c r="G47" s="237">
        <v>60069600000</v>
      </c>
      <c r="H47" s="237"/>
      <c r="I47" s="237">
        <v>-140850000</v>
      </c>
      <c r="J47" s="237"/>
      <c r="K47" s="237">
        <v>6000000</v>
      </c>
      <c r="L47" s="237"/>
      <c r="M47" s="237">
        <v>59928750000</v>
      </c>
      <c r="N47" s="237"/>
      <c r="O47" s="237">
        <v>60069600000</v>
      </c>
      <c r="P47" s="237"/>
      <c r="Q47" s="237">
        <v>-140850000</v>
      </c>
      <c r="R47" s="4"/>
      <c r="S47" s="5"/>
      <c r="T47" s="79"/>
      <c r="U47" s="5"/>
      <c r="V47" s="4"/>
      <c r="W47" s="5"/>
      <c r="X47" s="50"/>
      <c r="Z47" s="61"/>
      <c r="AA47" s="61"/>
    </row>
    <row r="48" spans="1:27" x14ac:dyDescent="0.5">
      <c r="A48" s="141" t="s">
        <v>435</v>
      </c>
      <c r="B48" s="4"/>
      <c r="C48" s="237">
        <v>1000000</v>
      </c>
      <c r="D48" s="237"/>
      <c r="E48" s="237">
        <v>9988125000</v>
      </c>
      <c r="F48" s="237"/>
      <c r="G48" s="237">
        <v>10011600000</v>
      </c>
      <c r="H48" s="237"/>
      <c r="I48" s="237">
        <v>-23475000</v>
      </c>
      <c r="J48" s="237"/>
      <c r="K48" s="237">
        <v>1000000</v>
      </c>
      <c r="L48" s="237"/>
      <c r="M48" s="237">
        <v>9988125000</v>
      </c>
      <c r="N48" s="237"/>
      <c r="O48" s="237">
        <v>10011600000</v>
      </c>
      <c r="P48" s="237"/>
      <c r="Q48" s="237">
        <v>-23475000</v>
      </c>
      <c r="R48" s="4"/>
      <c r="S48" s="5"/>
      <c r="T48" s="79"/>
      <c r="U48" s="5"/>
      <c r="V48" s="4"/>
      <c r="W48" s="5"/>
      <c r="X48" s="50"/>
      <c r="Z48" s="61"/>
      <c r="AA48" s="61"/>
    </row>
    <row r="49" spans="1:39" x14ac:dyDescent="0.5">
      <c r="A49" s="141" t="s">
        <v>185</v>
      </c>
      <c r="B49" s="4"/>
      <c r="C49" s="237">
        <v>216000</v>
      </c>
      <c r="D49" s="237"/>
      <c r="E49" s="237">
        <v>215960634039</v>
      </c>
      <c r="F49" s="237"/>
      <c r="G49" s="237">
        <v>215960634039</v>
      </c>
      <c r="H49" s="237"/>
      <c r="I49" s="237">
        <v>0</v>
      </c>
      <c r="J49" s="237"/>
      <c r="K49" s="237">
        <v>216000</v>
      </c>
      <c r="L49" s="237"/>
      <c r="M49" s="237">
        <v>215960634039</v>
      </c>
      <c r="N49" s="237"/>
      <c r="O49" s="237">
        <v>210699827733</v>
      </c>
      <c r="P49" s="237"/>
      <c r="Q49" s="237">
        <v>5260806306</v>
      </c>
      <c r="R49" s="4"/>
      <c r="S49" s="5"/>
      <c r="T49" s="79"/>
      <c r="U49" s="5"/>
      <c r="V49" s="4"/>
      <c r="W49" s="5"/>
      <c r="X49" s="50"/>
      <c r="Z49" s="61"/>
      <c r="AA49" s="61"/>
    </row>
    <row r="50" spans="1:39" x14ac:dyDescent="0.5">
      <c r="A50" s="141" t="s">
        <v>188</v>
      </c>
      <c r="B50" s="4"/>
      <c r="C50" s="237">
        <v>45</v>
      </c>
      <c r="D50" s="237"/>
      <c r="E50" s="237">
        <v>44991843</v>
      </c>
      <c r="F50" s="237"/>
      <c r="G50" s="237">
        <v>44991843</v>
      </c>
      <c r="H50" s="237"/>
      <c r="I50" s="237">
        <v>0</v>
      </c>
      <c r="J50" s="237"/>
      <c r="K50" s="237">
        <v>45</v>
      </c>
      <c r="L50" s="237"/>
      <c r="M50" s="237">
        <v>44991843</v>
      </c>
      <c r="N50" s="237"/>
      <c r="O50" s="237">
        <v>44992293</v>
      </c>
      <c r="P50" s="237"/>
      <c r="Q50" s="237">
        <v>-449</v>
      </c>
      <c r="R50" s="4"/>
      <c r="S50" s="5"/>
      <c r="T50" s="79"/>
      <c r="U50" s="5"/>
      <c r="V50" s="4"/>
      <c r="W50" s="5"/>
      <c r="X50" s="50"/>
      <c r="Z50" s="61"/>
      <c r="AA50" s="61"/>
    </row>
    <row r="51" spans="1:39" x14ac:dyDescent="0.5">
      <c r="A51" s="141" t="s">
        <v>109</v>
      </c>
      <c r="B51" s="4"/>
      <c r="C51" s="237">
        <v>98</v>
      </c>
      <c r="D51" s="237"/>
      <c r="E51" s="237">
        <v>96620284</v>
      </c>
      <c r="F51" s="237"/>
      <c r="G51" s="237">
        <v>95053548</v>
      </c>
      <c r="H51" s="237"/>
      <c r="I51" s="237">
        <v>1566736</v>
      </c>
      <c r="J51" s="237"/>
      <c r="K51" s="237">
        <v>98</v>
      </c>
      <c r="L51" s="237"/>
      <c r="M51" s="237">
        <v>96620284</v>
      </c>
      <c r="N51" s="237"/>
      <c r="O51" s="237">
        <v>83284902</v>
      </c>
      <c r="P51" s="237"/>
      <c r="Q51" s="237">
        <v>13335382</v>
      </c>
      <c r="R51" s="4"/>
      <c r="S51" s="5"/>
      <c r="T51" s="79"/>
      <c r="U51" s="5"/>
      <c r="V51" s="4"/>
      <c r="W51" s="5"/>
      <c r="X51" s="50"/>
      <c r="Z51" s="61"/>
      <c r="AA51" s="61"/>
    </row>
    <row r="52" spans="1:39" x14ac:dyDescent="0.5">
      <c r="A52" s="141" t="s">
        <v>110</v>
      </c>
      <c r="B52" s="4"/>
      <c r="C52" s="237">
        <v>3131</v>
      </c>
      <c r="D52" s="237"/>
      <c r="E52" s="237">
        <v>3047476044</v>
      </c>
      <c r="F52" s="237"/>
      <c r="G52" s="237">
        <v>2997138690</v>
      </c>
      <c r="H52" s="237"/>
      <c r="I52" s="237">
        <v>50337354</v>
      </c>
      <c r="J52" s="237"/>
      <c r="K52" s="237">
        <v>3131</v>
      </c>
      <c r="L52" s="237"/>
      <c r="M52" s="237">
        <v>3047476044</v>
      </c>
      <c r="N52" s="237"/>
      <c r="O52" s="237">
        <v>2643650252</v>
      </c>
      <c r="P52" s="237"/>
      <c r="Q52" s="237">
        <v>403825792</v>
      </c>
      <c r="R52" s="4"/>
      <c r="S52" s="5"/>
      <c r="T52" s="79"/>
      <c r="U52" s="5"/>
      <c r="V52" s="4"/>
      <c r="W52" s="5"/>
      <c r="X52" s="50"/>
      <c r="Z52" s="61"/>
      <c r="AA52" s="61"/>
    </row>
    <row r="53" spans="1:39" x14ac:dyDescent="0.5">
      <c r="A53" s="141" t="s">
        <v>95</v>
      </c>
      <c r="B53" s="4"/>
      <c r="C53" s="237">
        <v>5</v>
      </c>
      <c r="D53" s="237"/>
      <c r="E53" s="237">
        <v>4237231</v>
      </c>
      <c r="F53" s="237"/>
      <c r="G53" s="237">
        <v>4204137</v>
      </c>
      <c r="H53" s="237"/>
      <c r="I53" s="237">
        <v>33094</v>
      </c>
      <c r="J53" s="237"/>
      <c r="K53" s="237">
        <v>5</v>
      </c>
      <c r="L53" s="237"/>
      <c r="M53" s="237">
        <v>4237231</v>
      </c>
      <c r="N53" s="237"/>
      <c r="O53" s="237">
        <v>3709824</v>
      </c>
      <c r="P53" s="237"/>
      <c r="Q53" s="237">
        <v>527407</v>
      </c>
      <c r="R53" s="4"/>
      <c r="S53" s="5"/>
      <c r="T53" s="79"/>
      <c r="U53" s="5"/>
      <c r="V53" s="4"/>
      <c r="W53" s="5"/>
      <c r="X53" s="50"/>
      <c r="Z53" s="61"/>
      <c r="AA53" s="61"/>
    </row>
    <row r="54" spans="1:39" x14ac:dyDescent="0.5">
      <c r="A54" s="141" t="s">
        <v>176</v>
      </c>
      <c r="B54" s="4"/>
      <c r="C54" s="237">
        <v>434</v>
      </c>
      <c r="D54" s="237"/>
      <c r="E54" s="237">
        <v>396083396</v>
      </c>
      <c r="F54" s="237"/>
      <c r="G54" s="237">
        <v>390529203</v>
      </c>
      <c r="H54" s="237"/>
      <c r="I54" s="237">
        <v>5554193</v>
      </c>
      <c r="J54" s="237"/>
      <c r="K54" s="237">
        <v>434</v>
      </c>
      <c r="L54" s="237"/>
      <c r="M54" s="237">
        <v>396083396</v>
      </c>
      <c r="N54" s="237"/>
      <c r="O54" s="237">
        <v>343665702</v>
      </c>
      <c r="P54" s="237"/>
      <c r="Q54" s="237">
        <v>52417694</v>
      </c>
      <c r="R54" s="4"/>
      <c r="S54" s="5"/>
      <c r="T54" s="79"/>
      <c r="U54" s="5"/>
      <c r="V54" s="4"/>
      <c r="W54" s="5"/>
      <c r="X54" s="4"/>
      <c r="Z54" s="61"/>
      <c r="AA54" s="61"/>
    </row>
    <row r="55" spans="1:39" x14ac:dyDescent="0.5">
      <c r="A55" s="141" t="s">
        <v>111</v>
      </c>
      <c r="B55" s="4"/>
      <c r="C55" s="237">
        <v>425997</v>
      </c>
      <c r="D55" s="237"/>
      <c r="E55" s="237">
        <v>418006198381</v>
      </c>
      <c r="F55" s="237"/>
      <c r="G55" s="237">
        <v>414276844717</v>
      </c>
      <c r="H55" s="237"/>
      <c r="I55" s="237">
        <v>3729353664</v>
      </c>
      <c r="J55" s="237"/>
      <c r="K55" s="237">
        <v>425997</v>
      </c>
      <c r="L55" s="237"/>
      <c r="M55" s="237">
        <v>418006198381</v>
      </c>
      <c r="N55" s="237"/>
      <c r="O55" s="237">
        <v>334520808887</v>
      </c>
      <c r="P55" s="237"/>
      <c r="Q55" s="237">
        <v>83485389494</v>
      </c>
      <c r="R55" s="4"/>
      <c r="S55" s="5"/>
      <c r="T55" s="79"/>
      <c r="U55" s="5"/>
      <c r="V55" s="4"/>
      <c r="W55" s="5"/>
      <c r="X55" s="4"/>
      <c r="Z55" s="61"/>
      <c r="AA55" s="61"/>
      <c r="AI55" s="77">
        <f>SUM(M57:M70)</f>
        <v>8493933280145</v>
      </c>
    </row>
    <row r="56" spans="1:39" x14ac:dyDescent="0.5">
      <c r="A56" s="141" t="s">
        <v>112</v>
      </c>
      <c r="B56" s="4"/>
      <c r="C56" s="237">
        <v>532683</v>
      </c>
      <c r="D56" s="237"/>
      <c r="E56" s="237">
        <v>476286204862</v>
      </c>
      <c r="F56" s="237"/>
      <c r="G56" s="237">
        <v>473948682928</v>
      </c>
      <c r="H56" s="237"/>
      <c r="I56" s="237">
        <v>2337521934</v>
      </c>
      <c r="J56" s="237"/>
      <c r="K56" s="237">
        <v>532683</v>
      </c>
      <c r="L56" s="237"/>
      <c r="M56" s="237">
        <v>476286204862</v>
      </c>
      <c r="N56" s="237"/>
      <c r="O56" s="237">
        <v>382793316285</v>
      </c>
      <c r="P56" s="237"/>
      <c r="Q56" s="237">
        <v>93492888577</v>
      </c>
      <c r="R56" s="4"/>
      <c r="S56" s="5"/>
      <c r="T56" s="79"/>
      <c r="U56" s="5"/>
      <c r="V56" s="4"/>
      <c r="W56" s="5"/>
      <c r="X56" s="4"/>
      <c r="Z56" s="61"/>
      <c r="AA56" s="61"/>
    </row>
    <row r="57" spans="1:39" x14ac:dyDescent="0.5">
      <c r="A57" s="141" t="s">
        <v>113</v>
      </c>
      <c r="B57" s="4"/>
      <c r="C57" s="237">
        <v>3554250</v>
      </c>
      <c r="D57" s="237"/>
      <c r="E57" s="237">
        <v>3115446198010</v>
      </c>
      <c r="F57" s="237"/>
      <c r="G57" s="237">
        <v>3108800955179</v>
      </c>
      <c r="H57" s="237"/>
      <c r="I57" s="237">
        <v>6645242831</v>
      </c>
      <c r="J57" s="237"/>
      <c r="K57" s="237">
        <v>3554250</v>
      </c>
      <c r="L57" s="237"/>
      <c r="M57" s="237">
        <v>3115446198010</v>
      </c>
      <c r="N57" s="237"/>
      <c r="O57" s="237">
        <v>2499474830810</v>
      </c>
      <c r="P57" s="237"/>
      <c r="Q57" s="237">
        <v>615971367200</v>
      </c>
      <c r="R57" s="4"/>
      <c r="S57" s="5"/>
      <c r="T57" s="233"/>
      <c r="U57" s="5"/>
      <c r="V57" s="4"/>
      <c r="W57" s="5"/>
      <c r="X57" s="4"/>
      <c r="Z57" s="61"/>
      <c r="AA57" s="61"/>
    </row>
    <row r="58" spans="1:39" x14ac:dyDescent="0.5">
      <c r="A58" s="141" t="s">
        <v>191</v>
      </c>
      <c r="B58" s="4"/>
      <c r="C58" s="237">
        <v>760000</v>
      </c>
      <c r="D58" s="237"/>
      <c r="E58" s="237">
        <v>758342525500</v>
      </c>
      <c r="F58" s="237"/>
      <c r="G58" s="237">
        <v>759861490137</v>
      </c>
      <c r="H58" s="237"/>
      <c r="I58" s="237">
        <v>-1518964637</v>
      </c>
      <c r="J58" s="237"/>
      <c r="K58" s="237">
        <v>760000</v>
      </c>
      <c r="L58" s="237"/>
      <c r="M58" s="237">
        <v>758342525500</v>
      </c>
      <c r="N58" s="237"/>
      <c r="O58" s="237">
        <v>736213817055</v>
      </c>
      <c r="P58" s="237"/>
      <c r="Q58" s="237">
        <v>22128708445</v>
      </c>
      <c r="R58" s="4"/>
      <c r="S58" s="5"/>
      <c r="T58" s="233"/>
      <c r="U58" s="5"/>
      <c r="V58" s="4"/>
      <c r="W58" s="5"/>
      <c r="X58" s="4"/>
      <c r="Z58" s="61"/>
      <c r="AA58" s="61"/>
    </row>
    <row r="59" spans="1:39" s="173" customFormat="1" ht="21.75" x14ac:dyDescent="0.55000000000000004">
      <c r="A59" s="141" t="s">
        <v>130</v>
      </c>
      <c r="B59" s="44"/>
      <c r="C59" s="237">
        <v>261679</v>
      </c>
      <c r="D59" s="237"/>
      <c r="E59" s="237">
        <v>221601940367</v>
      </c>
      <c r="F59" s="237"/>
      <c r="G59" s="237">
        <v>221604818314</v>
      </c>
      <c r="H59" s="237"/>
      <c r="I59" s="237">
        <v>-2877946</v>
      </c>
      <c r="J59" s="237"/>
      <c r="K59" s="237">
        <v>261679</v>
      </c>
      <c r="L59" s="237"/>
      <c r="M59" s="237">
        <v>221601940367</v>
      </c>
      <c r="N59" s="237"/>
      <c r="O59" s="237">
        <v>180839741654</v>
      </c>
      <c r="P59" s="237"/>
      <c r="Q59" s="237">
        <v>40762198713</v>
      </c>
      <c r="T59" s="169"/>
      <c r="Y59" s="174"/>
      <c r="AA59" s="175"/>
    </row>
    <row r="60" spans="1:39" s="173" customFormat="1" ht="21.75" x14ac:dyDescent="0.55000000000000004">
      <c r="A60" s="141" t="s">
        <v>174</v>
      </c>
      <c r="B60" s="44"/>
      <c r="C60" s="236">
        <v>279587</v>
      </c>
      <c r="D60" s="236"/>
      <c r="E60" s="236">
        <v>207552646306</v>
      </c>
      <c r="F60" s="237"/>
      <c r="G60" s="236">
        <v>207617219197</v>
      </c>
      <c r="H60" s="236"/>
      <c r="I60" s="236">
        <v>-64572890</v>
      </c>
      <c r="J60" s="237"/>
      <c r="K60" s="237">
        <v>279587</v>
      </c>
      <c r="L60" s="237"/>
      <c r="M60" s="237">
        <v>207552646306</v>
      </c>
      <c r="N60" s="237"/>
      <c r="O60" s="237">
        <v>169988834508</v>
      </c>
      <c r="P60" s="237"/>
      <c r="Q60" s="237">
        <v>37563811798</v>
      </c>
      <c r="T60" s="169"/>
      <c r="Y60" s="174"/>
      <c r="AA60" s="175"/>
    </row>
    <row r="61" spans="1:39" s="173" customFormat="1" ht="21.75" x14ac:dyDescent="0.55000000000000004">
      <c r="A61" s="141" t="s">
        <v>179</v>
      </c>
      <c r="B61" s="44"/>
      <c r="C61" s="236">
        <v>223272</v>
      </c>
      <c r="D61" s="236"/>
      <c r="E61" s="236">
        <v>158866514648</v>
      </c>
      <c r="F61" s="237"/>
      <c r="G61" s="237">
        <v>159364990659</v>
      </c>
      <c r="H61" s="237"/>
      <c r="I61" s="237">
        <v>-498476010</v>
      </c>
      <c r="J61" s="237"/>
      <c r="K61" s="236">
        <v>223272</v>
      </c>
      <c r="L61" s="236"/>
      <c r="M61" s="236">
        <v>158866514648</v>
      </c>
      <c r="N61" s="236"/>
      <c r="O61" s="236">
        <v>130983333686</v>
      </c>
      <c r="P61" s="236"/>
      <c r="Q61" s="236">
        <v>27883180962</v>
      </c>
      <c r="T61" s="169"/>
      <c r="Y61" s="174"/>
      <c r="AA61" s="175"/>
      <c r="AI61" s="226">
        <f>SUM(I57:I70)</f>
        <v>109551526674</v>
      </c>
    </row>
    <row r="62" spans="1:39" s="173" customFormat="1" ht="21.75" x14ac:dyDescent="0.55000000000000004">
      <c r="A62" s="141" t="s">
        <v>272</v>
      </c>
      <c r="B62" s="44"/>
      <c r="C62" s="236">
        <v>6500</v>
      </c>
      <c r="D62" s="236"/>
      <c r="E62" s="236">
        <v>4126751890</v>
      </c>
      <c r="F62" s="237"/>
      <c r="G62" s="237">
        <v>4165094939</v>
      </c>
      <c r="H62" s="237"/>
      <c r="I62" s="237">
        <v>-38343048</v>
      </c>
      <c r="J62" s="237"/>
      <c r="K62" s="236">
        <v>6500</v>
      </c>
      <c r="L62" s="236"/>
      <c r="M62" s="236">
        <v>4126751890</v>
      </c>
      <c r="N62" s="236"/>
      <c r="O62" s="236">
        <v>3794607643</v>
      </c>
      <c r="P62" s="236"/>
      <c r="Q62" s="236">
        <v>332144247</v>
      </c>
      <c r="T62" s="169"/>
      <c r="Y62" s="174"/>
      <c r="AA62" s="175"/>
    </row>
    <row r="63" spans="1:39" s="62" customFormat="1" x14ac:dyDescent="0.5">
      <c r="A63" s="141" t="s">
        <v>203</v>
      </c>
      <c r="B63" s="4"/>
      <c r="C63" s="237">
        <v>16767</v>
      </c>
      <c r="D63" s="237"/>
      <c r="E63" s="237">
        <v>10957930735</v>
      </c>
      <c r="F63" s="237"/>
      <c r="G63" s="237">
        <v>11109476942</v>
      </c>
      <c r="H63" s="237"/>
      <c r="I63" s="237">
        <v>-151546206</v>
      </c>
      <c r="J63" s="237"/>
      <c r="K63" s="237">
        <v>16767</v>
      </c>
      <c r="L63" s="237"/>
      <c r="M63" s="237">
        <v>10957930735</v>
      </c>
      <c r="N63" s="237"/>
      <c r="O63" s="237">
        <v>9991320744</v>
      </c>
      <c r="P63" s="237"/>
      <c r="Q63" s="237">
        <v>966609991</v>
      </c>
      <c r="T63" s="45"/>
      <c r="Y63" s="61"/>
      <c r="AA63" s="66"/>
    </row>
    <row r="64" spans="1:39" s="62" customFormat="1" x14ac:dyDescent="0.5">
      <c r="A64" s="141" t="s">
        <v>131</v>
      </c>
      <c r="B64" s="4"/>
      <c r="C64" s="237">
        <v>197871</v>
      </c>
      <c r="D64" s="237"/>
      <c r="E64" s="237">
        <v>150156868133</v>
      </c>
      <c r="F64" s="237"/>
      <c r="G64" s="237">
        <v>150309201188</v>
      </c>
      <c r="H64" s="237"/>
      <c r="I64" s="237">
        <v>-152333054</v>
      </c>
      <c r="J64" s="237"/>
      <c r="K64" s="237">
        <v>197871</v>
      </c>
      <c r="L64" s="237"/>
      <c r="M64" s="237">
        <v>150156868133</v>
      </c>
      <c r="N64" s="237"/>
      <c r="O64" s="237">
        <v>122712500986</v>
      </c>
      <c r="P64" s="237"/>
      <c r="Q64" s="237">
        <v>27444367147</v>
      </c>
      <c r="T64" s="45"/>
      <c r="Y64" s="61"/>
      <c r="AI64" s="63">
        <f>SUM(Q57:Q70)</f>
        <v>1106540444455</v>
      </c>
      <c r="AL64" s="63"/>
      <c r="AM64" s="63"/>
    </row>
    <row r="65" spans="1:34" s="62" customFormat="1" x14ac:dyDescent="0.5">
      <c r="A65" s="141" t="s">
        <v>205</v>
      </c>
      <c r="B65" s="4"/>
      <c r="C65" s="237">
        <v>100164</v>
      </c>
      <c r="D65" s="237"/>
      <c r="E65" s="237">
        <v>67197862179</v>
      </c>
      <c r="F65" s="237"/>
      <c r="G65" s="237">
        <v>67693584113</v>
      </c>
      <c r="H65" s="237"/>
      <c r="I65" s="237">
        <v>-495721933</v>
      </c>
      <c r="J65" s="237"/>
      <c r="K65" s="237">
        <v>100164</v>
      </c>
      <c r="L65" s="237"/>
      <c r="M65" s="237">
        <v>67197862179</v>
      </c>
      <c r="N65" s="237"/>
      <c r="O65" s="237">
        <v>55972904587</v>
      </c>
      <c r="P65" s="237"/>
      <c r="Q65" s="237">
        <v>11224957592</v>
      </c>
      <c r="T65" s="74"/>
      <c r="U65" s="66"/>
      <c r="Y65" s="61"/>
    </row>
    <row r="66" spans="1:34" x14ac:dyDescent="0.5">
      <c r="A66" s="141" t="s">
        <v>273</v>
      </c>
      <c r="B66" s="4"/>
      <c r="C66" s="237">
        <v>26604</v>
      </c>
      <c r="D66" s="237"/>
      <c r="E66" s="237">
        <v>16624486265</v>
      </c>
      <c r="F66" s="237"/>
      <c r="G66" s="237">
        <v>16750832361</v>
      </c>
      <c r="H66" s="237"/>
      <c r="I66" s="237">
        <v>-126346095</v>
      </c>
      <c r="J66" s="237"/>
      <c r="K66" s="237">
        <v>26604</v>
      </c>
      <c r="L66" s="237"/>
      <c r="M66" s="237">
        <v>16624486265</v>
      </c>
      <c r="N66" s="237"/>
      <c r="O66" s="237">
        <v>15158596856</v>
      </c>
      <c r="P66" s="237"/>
      <c r="Q66" s="237">
        <v>1465889409</v>
      </c>
      <c r="R66" s="67"/>
      <c r="S66" s="67"/>
      <c r="T66" s="67"/>
      <c r="U66" s="67"/>
      <c r="V66" s="67"/>
      <c r="W66" s="67"/>
      <c r="X66" s="67"/>
      <c r="Z66" s="67"/>
      <c r="AA66" s="67"/>
      <c r="AB66" s="67"/>
      <c r="AC66" s="67"/>
      <c r="AD66" s="67"/>
      <c r="AE66" s="67"/>
      <c r="AF66" s="67"/>
      <c r="AG66" s="67"/>
      <c r="AH66" s="67"/>
    </row>
    <row r="67" spans="1:34" x14ac:dyDescent="0.5">
      <c r="A67" s="142" t="s">
        <v>274</v>
      </c>
      <c r="C67" s="237">
        <v>10000</v>
      </c>
      <c r="D67" s="237"/>
      <c r="E67" s="237">
        <v>5998912500</v>
      </c>
      <c r="F67" s="237"/>
      <c r="G67" s="237">
        <v>6058921621</v>
      </c>
      <c r="H67" s="237"/>
      <c r="I67" s="237">
        <v>-60009121</v>
      </c>
      <c r="J67" s="237"/>
      <c r="K67" s="237">
        <v>10000</v>
      </c>
      <c r="L67" s="237"/>
      <c r="M67" s="237">
        <v>5998912500</v>
      </c>
      <c r="N67" s="237"/>
      <c r="O67" s="237">
        <v>5550505841</v>
      </c>
      <c r="P67" s="237"/>
      <c r="Q67" s="237">
        <v>448406659</v>
      </c>
      <c r="R67" s="67"/>
      <c r="S67" s="67"/>
      <c r="T67" s="67"/>
      <c r="U67" s="67"/>
      <c r="V67" s="67"/>
      <c r="W67" s="67"/>
      <c r="X67" s="67"/>
      <c r="Z67" s="67"/>
      <c r="AA67" s="67"/>
      <c r="AB67" s="67"/>
      <c r="AC67" s="67"/>
      <c r="AD67" s="67"/>
      <c r="AE67" s="67"/>
      <c r="AF67" s="67"/>
      <c r="AG67" s="67"/>
      <c r="AH67" s="67"/>
    </row>
    <row r="68" spans="1:34" x14ac:dyDescent="0.5">
      <c r="A68" s="142" t="s">
        <v>200</v>
      </c>
      <c r="C68" s="237">
        <v>1400000</v>
      </c>
      <c r="D68" s="237"/>
      <c r="E68" s="237">
        <v>1399744850253</v>
      </c>
      <c r="F68" s="237"/>
      <c r="G68" s="237">
        <v>1399744850253</v>
      </c>
      <c r="H68" s="237"/>
      <c r="I68" s="237">
        <v>0</v>
      </c>
      <c r="J68" s="237"/>
      <c r="K68" s="237">
        <v>1400000</v>
      </c>
      <c r="L68" s="237"/>
      <c r="M68" s="237">
        <v>1399744850253</v>
      </c>
      <c r="N68" s="237"/>
      <c r="O68" s="237">
        <v>1326333758426</v>
      </c>
      <c r="P68" s="237"/>
      <c r="Q68" s="237">
        <v>73411091827</v>
      </c>
      <c r="R68" s="67"/>
      <c r="S68" s="67"/>
      <c r="T68" s="67"/>
      <c r="U68" s="67"/>
      <c r="V68" s="67"/>
      <c r="W68" s="67"/>
      <c r="X68" s="67"/>
      <c r="Z68" s="67"/>
      <c r="AA68" s="67"/>
      <c r="AB68" s="67"/>
      <c r="AC68" s="67"/>
      <c r="AD68" s="67"/>
      <c r="AE68" s="67"/>
      <c r="AF68" s="67"/>
      <c r="AG68" s="67"/>
      <c r="AH68" s="67"/>
    </row>
    <row r="69" spans="1:34" x14ac:dyDescent="0.5">
      <c r="A69" s="142" t="s">
        <v>413</v>
      </c>
      <c r="C69" s="237">
        <v>2212964</v>
      </c>
      <c r="D69" s="237"/>
      <c r="E69" s="237">
        <v>2044164737935</v>
      </c>
      <c r="F69" s="237"/>
      <c r="G69" s="237">
        <v>1972831881026</v>
      </c>
      <c r="H69" s="237"/>
      <c r="I69" s="237">
        <v>71332856909</v>
      </c>
      <c r="J69" s="237"/>
      <c r="K69" s="237">
        <v>2212964</v>
      </c>
      <c r="L69" s="237"/>
      <c r="M69" s="237">
        <v>2044164737935</v>
      </c>
      <c r="N69" s="237"/>
      <c r="O69" s="237">
        <v>1831909645344</v>
      </c>
      <c r="P69" s="237"/>
      <c r="Q69" s="237">
        <v>212255092591</v>
      </c>
      <c r="R69" s="67"/>
      <c r="S69" s="67"/>
      <c r="T69" s="67"/>
      <c r="U69" s="67"/>
      <c r="V69" s="67"/>
      <c r="W69" s="67"/>
      <c r="X69" s="67"/>
      <c r="Z69" s="67"/>
      <c r="AA69" s="67"/>
      <c r="AB69" s="67"/>
      <c r="AC69" s="67"/>
      <c r="AD69" s="67"/>
      <c r="AE69" s="67"/>
      <c r="AF69" s="67"/>
      <c r="AG69" s="67"/>
      <c r="AH69" s="67"/>
    </row>
    <row r="70" spans="1:34" x14ac:dyDescent="0.5">
      <c r="A70" s="142" t="s">
        <v>437</v>
      </c>
      <c r="C70" s="237">
        <v>377000</v>
      </c>
      <c r="D70" s="237"/>
      <c r="E70" s="237">
        <v>333151055424</v>
      </c>
      <c r="F70" s="237"/>
      <c r="G70" s="237">
        <v>298468437550</v>
      </c>
      <c r="H70" s="237"/>
      <c r="I70" s="237">
        <v>34682617874</v>
      </c>
      <c r="J70" s="237"/>
      <c r="K70" s="237">
        <v>377000</v>
      </c>
      <c r="L70" s="237"/>
      <c r="M70" s="237">
        <v>333151055424</v>
      </c>
      <c r="N70" s="237"/>
      <c r="O70" s="237">
        <v>298468437550</v>
      </c>
      <c r="P70" s="237"/>
      <c r="Q70" s="237">
        <v>34682617874</v>
      </c>
      <c r="R70" s="67"/>
      <c r="S70" s="67"/>
      <c r="T70" s="67"/>
      <c r="U70" s="67"/>
      <c r="V70" s="67"/>
      <c r="W70" s="67"/>
      <c r="X70" s="67"/>
      <c r="Z70" s="67"/>
      <c r="AA70" s="67"/>
      <c r="AB70" s="67"/>
      <c r="AC70" s="67"/>
      <c r="AD70" s="67"/>
      <c r="AE70" s="67"/>
      <c r="AF70" s="67"/>
      <c r="AG70" s="67"/>
      <c r="AH70" s="67"/>
    </row>
    <row r="71" spans="1:34" ht="21" x14ac:dyDescent="0.5">
      <c r="A71" s="143" t="s">
        <v>102</v>
      </c>
      <c r="B71" s="4"/>
      <c r="C71" s="21"/>
      <c r="D71" s="21"/>
      <c r="E71" s="146"/>
      <c r="F71" s="147"/>
      <c r="G71" s="148">
        <f>SUM(G40:G70)</f>
        <v>15639623909536</v>
      </c>
      <c r="H71" s="147">
        <f>SUM(H54:H70)</f>
        <v>0</v>
      </c>
      <c r="I71" s="149">
        <f t="shared" ref="I71:Q71" si="3">SUM(I40:I70)</f>
        <v>229186625412</v>
      </c>
      <c r="J71" s="147">
        <f t="shared" si="3"/>
        <v>0</v>
      </c>
      <c r="K71" s="148">
        <f t="shared" si="3"/>
        <v>794262217</v>
      </c>
      <c r="L71" s="147">
        <f t="shared" si="3"/>
        <v>0</v>
      </c>
      <c r="M71" s="148">
        <f t="shared" si="3"/>
        <v>15868810534934</v>
      </c>
      <c r="N71" s="147">
        <f t="shared" si="3"/>
        <v>0</v>
      </c>
      <c r="O71" s="149">
        <f t="shared" si="3"/>
        <v>14623912199482</v>
      </c>
      <c r="P71" s="6">
        <f t="shared" si="3"/>
        <v>0</v>
      </c>
      <c r="Q71" s="149">
        <f t="shared" si="3"/>
        <v>1244898335465</v>
      </c>
      <c r="R71" s="67"/>
      <c r="S71" s="67"/>
      <c r="T71" s="80"/>
      <c r="U71" s="67"/>
      <c r="V71" s="67"/>
      <c r="W71" s="80"/>
      <c r="X71" s="67"/>
      <c r="Y71" s="161"/>
      <c r="Z71" s="67"/>
      <c r="AA71" s="67"/>
      <c r="AB71" s="67"/>
      <c r="AC71" s="67"/>
      <c r="AD71" s="67"/>
      <c r="AE71" s="67"/>
      <c r="AF71" s="67"/>
    </row>
    <row r="72" spans="1:34" x14ac:dyDescent="0.5">
      <c r="Q72" s="210"/>
    </row>
    <row r="73" spans="1:34" x14ac:dyDescent="0.5">
      <c r="Q73" s="209"/>
    </row>
    <row r="74" spans="1:34" x14ac:dyDescent="0.5">
      <c r="Q74" s="209"/>
    </row>
  </sheetData>
  <mergeCells count="17">
    <mergeCell ref="A3:Q3"/>
    <mergeCell ref="A2:Q2"/>
    <mergeCell ref="A37:Q37"/>
    <mergeCell ref="A38:Q38"/>
    <mergeCell ref="A36:Q36"/>
    <mergeCell ref="A1:Q1"/>
    <mergeCell ref="O6"/>
    <mergeCell ref="K5:Q5"/>
    <mergeCell ref="A5:A6"/>
    <mergeCell ref="C6"/>
    <mergeCell ref="E6"/>
    <mergeCell ref="G6"/>
    <mergeCell ref="I6"/>
    <mergeCell ref="C5:I5"/>
    <mergeCell ref="K6"/>
    <mergeCell ref="M6"/>
    <mergeCell ref="A4:E4"/>
  </mergeCells>
  <printOptions horizontalCentered="1"/>
  <pageMargins left="0" right="0" top="0.39370078740157483" bottom="0.74803149606299213" header="0" footer="0.19685039370078741"/>
  <pageSetup paperSize="9" scale="70" firstPageNumber="11" orientation="landscape" useFirstPageNumber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سهام</vt:lpstr>
      <vt:lpstr>تبعی</vt:lpstr>
      <vt:lpstr>اوراق مشارکت</vt:lpstr>
      <vt:lpstr> تعدیل قیمت 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' تعدیل قیمت '!Print_Area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مرضیه عاشوری</dc:creator>
  <cp:lastModifiedBy>Mr.Javadi</cp:lastModifiedBy>
  <cp:lastPrinted>2022-09-26T12:06:50Z</cp:lastPrinted>
  <dcterms:created xsi:type="dcterms:W3CDTF">2019-05-28T08:36:08Z</dcterms:created>
  <dcterms:modified xsi:type="dcterms:W3CDTF">2022-12-28T12:00:31Z</dcterms:modified>
</cp:coreProperties>
</file>