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.Firoozi\Downloads\"/>
    </mc:Choice>
  </mc:AlternateContent>
  <xr:revisionPtr revIDLastSave="0" documentId="13_ncr:1_{DC1DF7E8-07BA-4752-B92C-15911ADB9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5" l="1"/>
  <c r="G8" i="15"/>
  <c r="G9" i="15"/>
  <c r="G10" i="15"/>
  <c r="G11" i="15"/>
  <c r="G7" i="15"/>
  <c r="E12" i="15"/>
  <c r="E8" i="15"/>
  <c r="E9" i="15"/>
  <c r="E10" i="15"/>
  <c r="E11" i="15"/>
  <c r="E7" i="15"/>
  <c r="C12" i="15"/>
  <c r="E11" i="14"/>
  <c r="C11" i="14"/>
  <c r="G121" i="13"/>
  <c r="E121" i="13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13" i="12"/>
  <c r="Q10" i="12"/>
  <c r="Q11" i="12"/>
  <c r="Q12" i="12"/>
  <c r="Q9" i="12"/>
  <c r="O32" i="12"/>
  <c r="M32" i="12"/>
  <c r="K32" i="12"/>
  <c r="I32" i="12"/>
  <c r="G32" i="12"/>
  <c r="E32" i="12"/>
  <c r="C32" i="12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8" i="11"/>
  <c r="S42" i="11"/>
  <c r="Q42" i="11"/>
  <c r="O42" i="11"/>
  <c r="M42" i="11"/>
  <c r="K42" i="11"/>
  <c r="I42" i="11"/>
  <c r="G42" i="11"/>
  <c r="E42" i="11"/>
  <c r="Q52" i="10"/>
  <c r="Q32" i="12" l="1"/>
  <c r="U42" i="11"/>
  <c r="O52" i="10" l="1"/>
  <c r="M52" i="10"/>
  <c r="I52" i="10"/>
  <c r="G52" i="10"/>
  <c r="E52" i="10"/>
  <c r="Q33" i="9" l="1"/>
  <c r="O33" i="9"/>
  <c r="M33" i="9"/>
  <c r="I33" i="9"/>
  <c r="G33" i="9"/>
  <c r="E33" i="9"/>
  <c r="S12" i="8"/>
  <c r="Q12" i="8"/>
  <c r="O12" i="8"/>
  <c r="S126" i="7"/>
  <c r="Q126" i="7"/>
  <c r="O126" i="7"/>
  <c r="M126" i="7"/>
  <c r="K126" i="7"/>
  <c r="I126" i="7"/>
  <c r="S61" i="6"/>
  <c r="Q61" i="6"/>
  <c r="O61" i="6"/>
  <c r="M61" i="6"/>
  <c r="K61" i="6"/>
  <c r="K14" i="4"/>
  <c r="AK10" i="3"/>
  <c r="AK11" i="3"/>
  <c r="AK12" i="3"/>
  <c r="AK13" i="3"/>
  <c r="AK14" i="3"/>
  <c r="AK15" i="3"/>
  <c r="AK16" i="3"/>
  <c r="AK9" i="3"/>
  <c r="AK17" i="3" s="1"/>
  <c r="AI17" i="3"/>
  <c r="AG17" i="3"/>
  <c r="AE17" i="3"/>
  <c r="AC17" i="3"/>
  <c r="AA17" i="3"/>
  <c r="Y17" i="3"/>
  <c r="W17" i="3"/>
  <c r="U17" i="3"/>
  <c r="S17" i="3"/>
  <c r="Q17" i="3"/>
  <c r="O17" i="3"/>
  <c r="M9" i="2"/>
  <c r="K9" i="2"/>
  <c r="G9" i="2"/>
  <c r="E9" i="2"/>
  <c r="C9" i="2"/>
  <c r="Y28" i="1"/>
  <c r="W28" i="1"/>
  <c r="U28" i="1"/>
  <c r="S28" i="1"/>
  <c r="Q28" i="1"/>
  <c r="O28" i="1"/>
  <c r="M28" i="1"/>
  <c r="K28" i="1"/>
  <c r="I28" i="1"/>
  <c r="G28" i="1"/>
  <c r="E2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9" i="1"/>
</calcChain>
</file>

<file path=xl/sharedStrings.xml><?xml version="1.0" encoding="utf-8"?>
<sst xmlns="http://schemas.openxmlformats.org/spreadsheetml/2006/main" count="1477" uniqueCount="354">
  <si>
    <t>صندوق سرمایه گذاری آوای فردای زاگرس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</si>
  <si>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</si>
  <si>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</si>
  <si>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</si>
  <si>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</si>
  <si>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</si>
  <si>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</si>
  <si>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</si>
  <si>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</si>
  <si>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</si>
  <si>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</si>
  <si>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</si>
  <si>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</si>
  <si>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</si>
  <si>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</si>
  <si>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تبریز</t>
  </si>
  <si>
    <t>ح . معدنی و صنعتی گل گهر</t>
  </si>
  <si>
    <t>داده گسترعصرنوین-های وب</t>
  </si>
  <si>
    <t>زعفران0210نگین طلای سرخ(پ)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</si>
  <si>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</si>
  <si>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</si>
  <si>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</si>
  <si>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</si>
  <si>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</si>
  <si>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ویستا -س</t>
  </si>
  <si>
    <t>صندوق س.انارنماد ارزش-درسهام</t>
  </si>
  <si>
    <t>صندوق س.زرین نهال ثنا-س</t>
  </si>
  <si>
    <t>صندوق س.سپهر کاریزما-س</t>
  </si>
  <si>
    <t>صندوق سرمایه گذاری زرین پارسیان</t>
  </si>
  <si>
    <t>صندوق صبا</t>
  </si>
  <si>
    <t>معدنی و صنعتی گل گهر</t>
  </si>
  <si>
    <t>گروه توسعه مالی مهرآیندگان</t>
  </si>
  <si>
    <t>طلوع بامداد مهرگان</t>
  </si>
  <si>
    <t>صندوق س.پشتوانه طلای زاگرس</t>
  </si>
  <si>
    <t>تعداد اوراق تبعی</t>
  </si>
  <si>
    <t>قیمت اعمال</t>
  </si>
  <si>
    <t>تاریخ اعمال</t>
  </si>
  <si>
    <t>نرخ موثر</t>
  </si>
  <si>
    <t>اختیارف ت کگل-7987-03/06/17</t>
  </si>
  <si>
    <t>1403/06/17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</si>
  <si>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</si>
  <si>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</si>
  <si>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</si>
  <si>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</si>
  <si>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</si>
  <si>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</si>
  <si>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</si>
  <si>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</si>
  <si>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</si>
  <si>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</si>
  <si>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</si>
  <si>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</si>
  <si>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</si>
  <si>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</si>
  <si>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</si>
  <si>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</si>
  <si>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</si>
  <si>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</si>
  <si>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اسنادخزانه-م2بودجه00-031024</t>
  </si>
  <si>
    <t>1400/02/22</t>
  </si>
  <si>
    <t>1403/10/24</t>
  </si>
  <si>
    <t>مرابحه عام دولت76-ش.خ030406</t>
  </si>
  <si>
    <t>1399/12/06</t>
  </si>
  <si>
    <t>1403/04/06</t>
  </si>
  <si>
    <t>مرابحه عام دولت143-ش.خ041009</t>
  </si>
  <si>
    <t>1402/08/09</t>
  </si>
  <si>
    <t>1404/10/08</t>
  </si>
  <si>
    <t>مرابحه عام دولت142-ش.خ031009</t>
  </si>
  <si>
    <t>1403/10/09</t>
  </si>
  <si>
    <t>اسناد خزانه-م1بودجه01-040326</t>
  </si>
  <si>
    <t>1401/02/26</t>
  </si>
  <si>
    <t>1404/03/26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</si>
  <si>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</si>
  <si>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</si>
  <si>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</si>
  <si>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</si>
  <si>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</si>
  <si>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</si>
  <si>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</si>
  <si>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</si>
  <si>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</si>
  <si>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</si>
  <si>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</si>
  <si>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</si>
  <si>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</si>
  <si>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</si>
  <si>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</si>
  <si>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</si>
  <si>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</si>
  <si>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</si>
  <si>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</si>
  <si>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</si>
  <si>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</si>
  <si>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</si>
  <si>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</si>
  <si>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</si>
  <si>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</si>
  <si>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0105362922004</t>
  </si>
  <si>
    <t>1399/12/10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</si>
  <si>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</si>
  <si>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</si>
  <si>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</si>
  <si>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</si>
  <si>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</si>
  <si>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</si>
  <si>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</si>
  <si>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</si>
  <si>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</si>
  <si>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</si>
  <si>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</si>
  <si>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</si>
  <si>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بانک گردشگری قیطریه</t>
  </si>
  <si>
    <t>133-9098-823519-1</t>
  </si>
  <si>
    <t>1400/11/13</t>
  </si>
  <si>
    <t>بانک رفاه بازار</t>
  </si>
  <si>
    <t>327894908</t>
  </si>
  <si>
    <t>1400/11/20</t>
  </si>
  <si>
    <t>بانک سامان جام جم</t>
  </si>
  <si>
    <t>821.841.3837417.1</t>
  </si>
  <si>
    <t>1400/12/03</t>
  </si>
  <si>
    <t>821.810.3837417.1</t>
  </si>
  <si>
    <t>بانک ملت مستقل مرکزی</t>
  </si>
  <si>
    <t>9554863739</t>
  </si>
  <si>
    <t>1401/01/23</t>
  </si>
  <si>
    <t>بانک شهر بلوار اندرزگو</t>
  </si>
  <si>
    <t>7001001361439</t>
  </si>
  <si>
    <t>1401/03/30</t>
  </si>
  <si>
    <t>بانک اقتصاد نوین جنت آباد</t>
  </si>
  <si>
    <t>174-850-6730034-1</t>
  </si>
  <si>
    <t>1401/05/23</t>
  </si>
  <si>
    <t>بانک خاورمیانه بخارست</t>
  </si>
  <si>
    <t>1007-10810-707074758</t>
  </si>
  <si>
    <t>1401/06/30</t>
  </si>
  <si>
    <t>بانک آینده مطهری</t>
  </si>
  <si>
    <t>0303521532001</t>
  </si>
  <si>
    <t>0203807818001</t>
  </si>
  <si>
    <t>1401/09/08</t>
  </si>
  <si>
    <t xml:space="preserve">بانک پاسارگاد جهان کودک </t>
  </si>
  <si>
    <t>290-9012-14527997-56</t>
  </si>
  <si>
    <t>سپرده بلند مدت</t>
  </si>
  <si>
    <t>1401/10/15</t>
  </si>
  <si>
    <t>بانک شهر اندرزگو</t>
  </si>
  <si>
    <t>7001002227333</t>
  </si>
  <si>
    <t>1401/12/22</t>
  </si>
  <si>
    <t>بانک گردشگری پیروزی</t>
  </si>
  <si>
    <t>134-1405-823519-10</t>
  </si>
  <si>
    <t>1402/06/11</t>
  </si>
  <si>
    <t>134-1405-823519-11</t>
  </si>
  <si>
    <t>1402/06/12</t>
  </si>
  <si>
    <t>290-307-14527997-12</t>
  </si>
  <si>
    <t>1402/06/14</t>
  </si>
  <si>
    <t>290-307-14527997-13</t>
  </si>
  <si>
    <t>1402/06/18</t>
  </si>
  <si>
    <t>290-307-14527997-14</t>
  </si>
  <si>
    <t>1402/06/19</t>
  </si>
  <si>
    <t>0414-60-386-000000216</t>
  </si>
  <si>
    <t>1402/06/22</t>
  </si>
  <si>
    <t>بانک رفاه مطهری</t>
  </si>
  <si>
    <t>364559457</t>
  </si>
  <si>
    <t>1402/07/01</t>
  </si>
  <si>
    <t>134-1405-823519-12</t>
  </si>
  <si>
    <t>1402/07/10</t>
  </si>
  <si>
    <t>134-1405-823519-13</t>
  </si>
  <si>
    <t>1402/07/12</t>
  </si>
  <si>
    <t>365246463</t>
  </si>
  <si>
    <t>290-307-14527997-15</t>
  </si>
  <si>
    <t>1402/07/15</t>
  </si>
  <si>
    <t>134-1405-823519-14</t>
  </si>
  <si>
    <t>1402/07/19</t>
  </si>
  <si>
    <t>134-1405-823519-15</t>
  </si>
  <si>
    <t>1402/07/23</t>
  </si>
  <si>
    <t>290-307-14527997-16</t>
  </si>
  <si>
    <t>1402/07/25</t>
  </si>
  <si>
    <t>290-307-14527997-17</t>
  </si>
  <si>
    <t>1402/07/26</t>
  </si>
  <si>
    <t>بانک تجارت نفت شمالی</t>
  </si>
  <si>
    <t>0000356061403</t>
  </si>
  <si>
    <t>1402/08/01</t>
  </si>
  <si>
    <t>6218273562</t>
  </si>
  <si>
    <t>1402/08/02</t>
  </si>
  <si>
    <t>134-1405-823519-16</t>
  </si>
  <si>
    <t>1402/08/03</t>
  </si>
  <si>
    <t>6218273597</t>
  </si>
  <si>
    <t>290-307-14527997-18</t>
  </si>
  <si>
    <t>بانک صادرات مستقل فردوسی</t>
  </si>
  <si>
    <t>0218367478005</t>
  </si>
  <si>
    <t>0406932413008</t>
  </si>
  <si>
    <t>0406938679004</t>
  </si>
  <si>
    <t>1402/08/13</t>
  </si>
  <si>
    <t>134-1405-823519-17</t>
  </si>
  <si>
    <t>1402/08/21</t>
  </si>
  <si>
    <t>134-1405-823519-18</t>
  </si>
  <si>
    <t>1402/08/22</t>
  </si>
  <si>
    <t>134-1405-823519-19</t>
  </si>
  <si>
    <t>1402/08/23</t>
  </si>
  <si>
    <t>6218273902</t>
  </si>
  <si>
    <t>1402/08/27</t>
  </si>
  <si>
    <t>بانک صادرات فردوسی</t>
  </si>
  <si>
    <t>0406958916-08</t>
  </si>
  <si>
    <t>134-1405-823519-20</t>
  </si>
  <si>
    <t>134-1405-823519-21</t>
  </si>
  <si>
    <t>1402/08/28</t>
  </si>
  <si>
    <t>368211769</t>
  </si>
  <si>
    <t>134-1405-823519-22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</si>
  <si>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</si>
  <si>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</si>
  <si>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</si>
  <si>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</si>
  <si>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</si>
  <si>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</si>
  <si>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</si>
  <si>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</si>
  <si>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</si>
  <si>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دولت5-ش.خ0302</t>
  </si>
  <si>
    <t/>
  </si>
  <si>
    <t>1403/02/16</t>
  </si>
  <si>
    <t>مرابحه عام دولت4-ش.خ 0206</t>
  </si>
  <si>
    <t>مرابحه عام دولت101-ش.خ020711</t>
  </si>
  <si>
    <t>1402/07/11</t>
  </si>
  <si>
    <t>بانک اقتصاد نوین زعفرانیه</t>
  </si>
  <si>
    <t xml:space="preserve">بانک آینده مطهری </t>
  </si>
  <si>
    <t>بانک پاسارگاد جنت آباد</t>
  </si>
  <si>
    <t>بانک اقتصاد نوین پارک ساعی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</si>
  <si>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</si>
  <si>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</si>
  <si>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</si>
  <si>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</si>
  <si>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</si>
  <si>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</si>
  <si>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سیمان‌هگمتان‌</t>
  </si>
  <si>
    <t>1402/02/25</t>
  </si>
  <si>
    <t>1402/04/24</t>
  </si>
  <si>
    <t>1402/04/07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</si>
  <si>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</si>
  <si>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</si>
  <si>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</si>
  <si>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</si>
  <si>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</si>
  <si>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زعفران0118نگین طلای سرخ(ن)</t>
  </si>
  <si>
    <t>سیمان‌ صوفیان‌</t>
  </si>
  <si>
    <t>پالایش نفت اصفهان</t>
  </si>
  <si>
    <t>س.خ.کمان کاریزما 35% تادیه</t>
  </si>
  <si>
    <t>صندوق س.اوج دماوند-س</t>
  </si>
  <si>
    <t>بانک‌اقتصادنوین‌</t>
  </si>
  <si>
    <t>زعفران0118نگین بیرجند(ن)</t>
  </si>
  <si>
    <t>بیمه اتکایی آوای پارس70% تادیه</t>
  </si>
  <si>
    <t>صندوق س.پشتوانه طلای صبا</t>
  </si>
  <si>
    <t>زعفران0118نگین وحدت جام(ن)</t>
  </si>
  <si>
    <t>پالایش نفت شیراز</t>
  </si>
  <si>
    <t>زعفران0118نگین تروندقاینات(ن)</t>
  </si>
  <si>
    <t>سایپا</t>
  </si>
  <si>
    <t>پالایش نفت بندرعباس</t>
  </si>
  <si>
    <t>زامیاد</t>
  </si>
  <si>
    <t>اسنادخزانه-م8بودجه99-020606</t>
  </si>
  <si>
    <t>اسنادخزانه-م5بودجه99-020218</t>
  </si>
  <si>
    <t>اسنادخزانه-م9بودجه99-020316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</si>
  <si>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</si>
  <si>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</si>
  <si>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</si>
  <si>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</si>
  <si>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</si>
  <si>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</si>
  <si>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 خزانه-م10بودجه00-031115</t>
  </si>
  <si>
    <t>گام بانک اقتصاد نوین0205</t>
  </si>
  <si>
    <t>گام بانک صادرات ایران0207</t>
  </si>
  <si>
    <t>اسنادخزانه-م4بودجه01-040917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</si>
  <si>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</si>
  <si>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</si>
  <si>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</si>
  <si>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</si>
  <si>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</si>
  <si>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</si>
  <si>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</si>
  <si>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</si>
  <si>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</si>
  <si>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174-909-6730034-1</t>
  </si>
  <si>
    <t>174-909-6730034-2</t>
  </si>
  <si>
    <t>174-909-6730034-3</t>
  </si>
  <si>
    <t>212-909-6730034-1</t>
  </si>
  <si>
    <t>212-283-6730034-1</t>
  </si>
  <si>
    <t>0403881864008</t>
  </si>
  <si>
    <t>174-283-6730034-1</t>
  </si>
  <si>
    <t>174-283-6730034-2</t>
  </si>
  <si>
    <t>174-283-6730034-3</t>
  </si>
  <si>
    <t>0404031753006</t>
  </si>
  <si>
    <t>0404079613002</t>
  </si>
  <si>
    <t>7001001779347</t>
  </si>
  <si>
    <t>0404223886005</t>
  </si>
  <si>
    <t>0404234611008</t>
  </si>
  <si>
    <t>0404250228001</t>
  </si>
  <si>
    <t>0404264557005</t>
  </si>
  <si>
    <t>0404274876008</t>
  </si>
  <si>
    <t>0404358239009</t>
  </si>
  <si>
    <t>0404372797006</t>
  </si>
  <si>
    <t>0404405170007</t>
  </si>
  <si>
    <t>0404551902007</t>
  </si>
  <si>
    <t>290-303-14527997-1</t>
  </si>
  <si>
    <t>290-303-14527997-2</t>
  </si>
  <si>
    <t>174-283-6730034-4</t>
  </si>
  <si>
    <t>0414-60-345-000000003</t>
  </si>
  <si>
    <t>0414-60-345-000000004</t>
  </si>
  <si>
    <t>0414-60-345-000000009</t>
  </si>
  <si>
    <t>414-60-345-000000021</t>
  </si>
  <si>
    <t>0414-60-345-000000029</t>
  </si>
  <si>
    <t>0414-60-345-000000034</t>
  </si>
  <si>
    <t>0414-60-345-000000036</t>
  </si>
  <si>
    <t>0414-60-345-000000041</t>
  </si>
  <si>
    <t>041460345000000098</t>
  </si>
  <si>
    <t>290-307-14527997-1</t>
  </si>
  <si>
    <t>290-307-14527997-2</t>
  </si>
  <si>
    <t>0404735095000</t>
  </si>
  <si>
    <t>0404742858005</t>
  </si>
  <si>
    <t>0404749639002</t>
  </si>
  <si>
    <t>0414-60-332-000000166</t>
  </si>
  <si>
    <t>0414-60-332-000000168</t>
  </si>
  <si>
    <t>152-283-6730034-1</t>
  </si>
  <si>
    <t>290-307-14527997-3</t>
  </si>
  <si>
    <t>0414-60-345-000000185</t>
  </si>
  <si>
    <t>290-307-14527997-4</t>
  </si>
  <si>
    <t>290-307-14527997-5</t>
  </si>
  <si>
    <t>0414-60-345-000000193</t>
  </si>
  <si>
    <t>0414-60-345-000000199</t>
  </si>
  <si>
    <t>290-307-14527997-6</t>
  </si>
  <si>
    <t>0414-60-345-000000217</t>
  </si>
  <si>
    <t>0414-60-345-000000226</t>
  </si>
  <si>
    <t>152-283-6730034-2</t>
  </si>
  <si>
    <t>290-307-14527997-7</t>
  </si>
  <si>
    <t>152-283-6730034-3</t>
  </si>
  <si>
    <t>290-307-14527997-8</t>
  </si>
  <si>
    <t>152-283-6730034-4</t>
  </si>
  <si>
    <t>134-1405-823519-1</t>
  </si>
  <si>
    <t>134-1405-823519-2</t>
  </si>
  <si>
    <t>134-1405-823519-3</t>
  </si>
  <si>
    <t>134-1405-823519-4</t>
  </si>
  <si>
    <t>134-1405-823519-5</t>
  </si>
  <si>
    <t>134-1405-823519-6</t>
  </si>
  <si>
    <t>290-307-14527997-9</t>
  </si>
  <si>
    <t>290-307-14527997-10</t>
  </si>
  <si>
    <t>290-307-14527997-11</t>
  </si>
  <si>
    <t>134-1405-823519-7</t>
  </si>
  <si>
    <t>134-1405-823519-8</t>
  </si>
  <si>
    <t>0405144378004</t>
  </si>
  <si>
    <t>134-1405-823519-9</t>
  </si>
  <si>
    <t>0414-60-386-000000218</t>
  </si>
  <si>
    <t>سایر درآمدها</t>
  </si>
  <si>
    <t>معین برای سایر درآمدهای تنزیل سود بانک</t>
  </si>
  <si>
    <t>تعدیل کارمزد کارگزار</t>
  </si>
  <si>
    <t>با توجه به نگهداری اوراق تا سررسید به قیمت کارشناسی ثبت گردیده است.</t>
  </si>
  <si>
    <t>تسویه اختیار فروش مخابرات ایران</t>
  </si>
  <si>
    <t>صنعتی و معدنی گل گهر</t>
  </si>
  <si>
    <t>سود (زیان) فروش اوراق بهادار</t>
  </si>
  <si>
    <t>درآمد سود اوراق بهادار</t>
  </si>
  <si>
    <t>سود سپرده و گواهی بانکی</t>
  </si>
  <si>
    <t>درآمد(هزینه) ناشی از تغییر ارزش دارایی های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</si>
</sst>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72" formatCode="_ * #,##0_-_ ;_ * #,##0\-_ ;_ * &quot;-&quot;??_-_ ;_ @_ 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Border="1"/>
    <xf numFmtId="10" fontId="1" fillId="0" borderId="0" xfId="2" applyNumberFormat="1" applyFont="1"/>
    <xf numFmtId="10" fontId="1" fillId="0" borderId="1" xfId="2" applyNumberFormat="1" applyFont="1" applyBorder="1"/>
    <xf numFmtId="10" fontId="1" fillId="0" borderId="0" xfId="0" applyNumberFormat="1" applyFont="1"/>
    <xf numFmtId="172" fontId="1" fillId="0" borderId="0" xfId="1" applyNumberFormat="1" applyFont="1"/>
    <xf numFmtId="172" fontId="1" fillId="0" borderId="0" xfId="1" applyNumberFormat="1" applyFont="1" applyAlignment="1">
      <alignment horizontal="center" vertical="center"/>
    </xf>
    <xf numFmtId="172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/>
    <xf numFmtId="10" fontId="1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32"/>
  <sheetViews>
    <sheetView rightToLeft="1" tabSelected="1" topLeftCell="C3" workbookViewId="0">
      <selection activeCell="AD8" sqref="AD8"/>
    </sheetView>
  </sheetViews>
  <sheetFormatPr defaultRowHeight="18.75" x14ac:dyDescent="0.25"/>
  <cols>
    <col min="1" max="1" width="30.7109375" style="6" bestFit="1" customWidth="1"/>
    <col min="2" max="2" width="1" style="6" customWidth="1"/>
    <col min="3" max="3" width="11.85546875" style="6" bestFit="1" customWidth="1"/>
    <col min="4" max="4" width="1" style="6" customWidth="1"/>
    <col min="5" max="5" width="18.85546875" style="6" bestFit="1" customWidth="1"/>
    <col min="6" max="6" width="1" style="6" customWidth="1"/>
    <col min="7" max="7" width="23.7109375" style="6" bestFit="1" customWidth="1"/>
    <col min="8" max="8" width="1" style="6" customWidth="1"/>
    <col min="9" max="9" width="10.8554687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11.5703125" style="6" bestFit="1" customWidth="1"/>
    <col min="14" max="14" width="1" style="6" customWidth="1"/>
    <col min="15" max="15" width="16" style="6" bestFit="1" customWidth="1"/>
    <col min="16" max="16" width="1" style="6" customWidth="1"/>
    <col min="17" max="17" width="11.8554687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18.85546875" style="6" bestFit="1" customWidth="1"/>
    <col min="22" max="22" width="1" style="6" customWidth="1"/>
    <col min="23" max="23" width="23.7109375" style="6" bestFit="1" customWidth="1"/>
    <col min="24" max="24" width="1" style="6" customWidth="1"/>
    <col min="25" max="25" width="38.7109375" style="9" bestFit="1" customWidth="1"/>
    <col min="26" max="26" width="1" style="6" customWidth="1"/>
    <col min="27" max="27" width="19.42578125" style="6" hidden="1" customWidth="1"/>
    <col min="28" max="16384" width="9.140625" style="6"/>
  </cols>
  <sheetData>
    <row r="2" spans="1:27" ht="30" x14ac:dyDescent="0.25"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</row>
    <row r="3" spans="1:27" ht="30" x14ac:dyDescent="0.25"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</row>
    <row r="4" spans="1:27" ht="30" x14ac:dyDescent="0.25"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</row>
    <row r="6" spans="1:27" ht="30" x14ac:dyDescent="0.2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7" ht="30" x14ac:dyDescent="0.25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10" t="s">
        <v>13</v>
      </c>
    </row>
    <row r="8" spans="1:27" ht="30" x14ac:dyDescent="0.2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10" t="s">
        <v>13</v>
      </c>
    </row>
    <row r="9" spans="1:27" ht="21" x14ac:dyDescent="0.25">
      <c r="A9" s="7" t="s">
        <v>15</v>
      </c>
      <c r="C9" s="8">
        <v>29431752</v>
      </c>
      <c r="E9" s="8">
        <v>429947991199</v>
      </c>
      <c r="G9" s="8">
        <v>344350571299.81201</v>
      </c>
      <c r="I9" s="8">
        <v>0</v>
      </c>
      <c r="K9" s="8">
        <v>0</v>
      </c>
      <c r="M9" s="8">
        <v>0</v>
      </c>
      <c r="O9" s="8">
        <v>0</v>
      </c>
      <c r="Q9" s="8">
        <v>29431752</v>
      </c>
      <c r="S9" s="8">
        <v>11810</v>
      </c>
      <c r="U9" s="8">
        <v>429947991199</v>
      </c>
      <c r="W9" s="8">
        <v>345520836622.836</v>
      </c>
      <c r="Y9" s="9">
        <f>W9/$AA$9</f>
        <v>1.5216968135328678E-2</v>
      </c>
      <c r="AA9" s="8">
        <v>22706286400157</v>
      </c>
    </row>
    <row r="10" spans="1:27" ht="21" x14ac:dyDescent="0.25">
      <c r="A10" s="7" t="s">
        <v>16</v>
      </c>
      <c r="C10" s="8">
        <v>36399568</v>
      </c>
      <c r="E10" s="8">
        <v>189459751440</v>
      </c>
      <c r="G10" s="8">
        <v>173678354737.92001</v>
      </c>
      <c r="I10" s="8">
        <v>0</v>
      </c>
      <c r="K10" s="8">
        <v>0</v>
      </c>
      <c r="M10" s="8">
        <v>-36399568</v>
      </c>
      <c r="O10" s="8">
        <v>0</v>
      </c>
      <c r="Q10" s="8">
        <v>0</v>
      </c>
      <c r="S10" s="8">
        <v>0</v>
      </c>
      <c r="U10" s="8">
        <v>0</v>
      </c>
      <c r="W10" s="8">
        <v>0</v>
      </c>
      <c r="Y10" s="9">
        <f t="shared" ref="Y10:Y27" si="0">W10/$AA$9</f>
        <v>0</v>
      </c>
    </row>
    <row r="11" spans="1:27" ht="21" x14ac:dyDescent="0.25">
      <c r="A11" s="7" t="s">
        <v>17</v>
      </c>
      <c r="C11" s="8">
        <v>73552080</v>
      </c>
      <c r="E11" s="8">
        <v>172379053667</v>
      </c>
      <c r="G11" s="8">
        <v>159243261480.07199</v>
      </c>
      <c r="I11" s="8">
        <v>0</v>
      </c>
      <c r="K11" s="8">
        <v>0</v>
      </c>
      <c r="M11" s="8">
        <v>0</v>
      </c>
      <c r="O11" s="8">
        <v>0</v>
      </c>
      <c r="Q11" s="8">
        <v>73552080</v>
      </c>
      <c r="S11" s="8">
        <v>2026</v>
      </c>
      <c r="U11" s="8">
        <v>172379053667</v>
      </c>
      <c r="W11" s="8">
        <v>148129865821.224</v>
      </c>
      <c r="Y11" s="9">
        <f t="shared" si="0"/>
        <v>6.5237381054173513E-3</v>
      </c>
    </row>
    <row r="12" spans="1:27" ht="21" x14ac:dyDescent="0.25">
      <c r="A12" s="7" t="s">
        <v>18</v>
      </c>
      <c r="C12" s="8">
        <v>2512226</v>
      </c>
      <c r="E12" s="8">
        <v>813921296359</v>
      </c>
      <c r="G12" s="8">
        <v>1125781032397.26</v>
      </c>
      <c r="I12" s="8">
        <v>0</v>
      </c>
      <c r="K12" s="8">
        <v>0</v>
      </c>
      <c r="M12" s="8">
        <v>-600000</v>
      </c>
      <c r="O12" s="8">
        <v>258152951016</v>
      </c>
      <c r="Q12" s="8">
        <v>1912226</v>
      </c>
      <c r="S12" s="8">
        <v>466114</v>
      </c>
      <c r="U12" s="8">
        <v>619530832349</v>
      </c>
      <c r="W12" s="8">
        <v>889176153020.56604</v>
      </c>
      <c r="Y12" s="9">
        <f t="shared" si="0"/>
        <v>3.9159910931732891E-2</v>
      </c>
    </row>
    <row r="13" spans="1:27" ht="21" x14ac:dyDescent="0.25">
      <c r="A13" s="7" t="s">
        <v>19</v>
      </c>
      <c r="C13" s="8">
        <v>3450000</v>
      </c>
      <c r="E13" s="8">
        <v>63886870826</v>
      </c>
      <c r="G13" s="8">
        <v>59579665031.25</v>
      </c>
      <c r="I13" s="8">
        <v>0</v>
      </c>
      <c r="K13" s="8">
        <v>0</v>
      </c>
      <c r="M13" s="8">
        <v>0</v>
      </c>
      <c r="O13" s="8">
        <v>0</v>
      </c>
      <c r="Q13" s="8">
        <v>3450000</v>
      </c>
      <c r="S13" s="8">
        <v>17200</v>
      </c>
      <c r="U13" s="8">
        <v>63886870826</v>
      </c>
      <c r="W13" s="8">
        <v>59269533750</v>
      </c>
      <c r="Y13" s="9">
        <f t="shared" si="0"/>
        <v>2.6102698039424969E-3</v>
      </c>
    </row>
    <row r="14" spans="1:27" ht="21" x14ac:dyDescent="0.25">
      <c r="A14" s="7" t="s">
        <v>20</v>
      </c>
      <c r="C14" s="8">
        <v>3000000</v>
      </c>
      <c r="E14" s="8">
        <v>30034800000</v>
      </c>
      <c r="G14" s="8">
        <v>29964375000</v>
      </c>
      <c r="I14" s="8">
        <v>0</v>
      </c>
      <c r="K14" s="8">
        <v>0</v>
      </c>
      <c r="M14" s="8">
        <v>0</v>
      </c>
      <c r="O14" s="8">
        <v>0</v>
      </c>
      <c r="Q14" s="8">
        <v>3000000</v>
      </c>
      <c r="S14" s="8">
        <v>10220</v>
      </c>
      <c r="U14" s="8">
        <v>30034800000</v>
      </c>
      <c r="W14" s="8">
        <v>30623591250</v>
      </c>
      <c r="Y14" s="9">
        <f t="shared" si="0"/>
        <v>1.3486833870724126E-3</v>
      </c>
    </row>
    <row r="15" spans="1:27" ht="21" x14ac:dyDescent="0.25">
      <c r="A15" s="7" t="s">
        <v>21</v>
      </c>
      <c r="C15" s="8">
        <v>2000000</v>
      </c>
      <c r="E15" s="8">
        <v>20000000000</v>
      </c>
      <c r="G15" s="8">
        <v>20036178750</v>
      </c>
      <c r="I15" s="8">
        <v>0</v>
      </c>
      <c r="K15" s="8">
        <v>0</v>
      </c>
      <c r="M15" s="8">
        <v>0</v>
      </c>
      <c r="O15" s="8">
        <v>0</v>
      </c>
      <c r="Q15" s="8">
        <v>2000000</v>
      </c>
      <c r="S15" s="8">
        <v>10140</v>
      </c>
      <c r="U15" s="8">
        <v>20000000000</v>
      </c>
      <c r="W15" s="8">
        <v>20255917500</v>
      </c>
      <c r="Y15" s="9">
        <f t="shared" si="0"/>
        <v>8.9208411904202626E-4</v>
      </c>
    </row>
    <row r="16" spans="1:27" ht="21" x14ac:dyDescent="0.25">
      <c r="A16" s="7" t="s">
        <v>22</v>
      </c>
      <c r="C16" s="8">
        <v>4000000</v>
      </c>
      <c r="E16" s="8">
        <v>40046400000</v>
      </c>
      <c r="G16" s="8">
        <v>53915898750</v>
      </c>
      <c r="I16" s="8">
        <v>0</v>
      </c>
      <c r="K16" s="8">
        <v>0</v>
      </c>
      <c r="M16" s="8">
        <v>0</v>
      </c>
      <c r="O16" s="8">
        <v>0</v>
      </c>
      <c r="Q16" s="8">
        <v>4000000</v>
      </c>
      <c r="S16" s="8">
        <v>13816</v>
      </c>
      <c r="U16" s="8">
        <v>40046400000</v>
      </c>
      <c r="W16" s="8">
        <v>55198374000</v>
      </c>
      <c r="Y16" s="9">
        <f t="shared" si="0"/>
        <v>2.4309732127583109E-3</v>
      </c>
    </row>
    <row r="17" spans="1:25" ht="21" x14ac:dyDescent="0.25">
      <c r="A17" s="7" t="s">
        <v>23</v>
      </c>
      <c r="C17" s="8">
        <v>1335000</v>
      </c>
      <c r="E17" s="8">
        <v>20045555900</v>
      </c>
      <c r="G17" s="8">
        <v>16867695796.875</v>
      </c>
      <c r="I17" s="8">
        <v>0</v>
      </c>
      <c r="K17" s="8">
        <v>0</v>
      </c>
      <c r="M17" s="8">
        <v>0</v>
      </c>
      <c r="O17" s="8">
        <v>0</v>
      </c>
      <c r="Q17" s="8">
        <v>1335000</v>
      </c>
      <c r="S17" s="8">
        <v>12640</v>
      </c>
      <c r="U17" s="8">
        <v>20045555900</v>
      </c>
      <c r="W17" s="8">
        <v>16854361650</v>
      </c>
      <c r="Y17" s="9">
        <f t="shared" si="0"/>
        <v>7.4227733029402212E-4</v>
      </c>
    </row>
    <row r="18" spans="1:25" ht="21" x14ac:dyDescent="0.25">
      <c r="A18" s="7" t="s">
        <v>24</v>
      </c>
      <c r="C18" s="8">
        <v>9570000</v>
      </c>
      <c r="E18" s="8">
        <v>110210395824</v>
      </c>
      <c r="G18" s="8">
        <v>164398974114.375</v>
      </c>
      <c r="I18" s="8">
        <v>0</v>
      </c>
      <c r="K18" s="8">
        <v>0</v>
      </c>
      <c r="M18" s="8">
        <v>0</v>
      </c>
      <c r="O18" s="8">
        <v>0</v>
      </c>
      <c r="Q18" s="8">
        <v>9570000</v>
      </c>
      <c r="S18" s="8">
        <v>18400</v>
      </c>
      <c r="U18" s="8">
        <v>110210395824</v>
      </c>
      <c r="W18" s="8">
        <v>175878895500</v>
      </c>
      <c r="Y18" s="9">
        <f t="shared" si="0"/>
        <v>7.745823883327038E-3</v>
      </c>
    </row>
    <row r="19" spans="1:25" ht="21" x14ac:dyDescent="0.25">
      <c r="A19" s="7" t="s">
        <v>25</v>
      </c>
      <c r="C19" s="8">
        <v>4000000</v>
      </c>
      <c r="E19" s="8">
        <v>81279174583</v>
      </c>
      <c r="G19" s="8">
        <v>68838157500</v>
      </c>
      <c r="I19" s="8">
        <v>0</v>
      </c>
      <c r="K19" s="8">
        <v>0</v>
      </c>
      <c r="M19" s="8">
        <v>0</v>
      </c>
      <c r="O19" s="8">
        <v>0</v>
      </c>
      <c r="Q19" s="8">
        <v>4000000</v>
      </c>
      <c r="S19" s="8">
        <v>17520</v>
      </c>
      <c r="U19" s="8">
        <v>81279174583</v>
      </c>
      <c r="W19" s="8">
        <v>69996780000</v>
      </c>
      <c r="Y19" s="9">
        <f t="shared" si="0"/>
        <v>3.0827048847369429E-3</v>
      </c>
    </row>
    <row r="20" spans="1:25" ht="21" x14ac:dyDescent="0.25">
      <c r="A20" s="7" t="s">
        <v>26</v>
      </c>
      <c r="C20" s="8">
        <v>5500000</v>
      </c>
      <c r="E20" s="8">
        <v>56680673400</v>
      </c>
      <c r="G20" s="8">
        <v>87884513062.5</v>
      </c>
      <c r="I20" s="8">
        <v>0</v>
      </c>
      <c r="K20" s="8">
        <v>0</v>
      </c>
      <c r="M20" s="8">
        <v>0</v>
      </c>
      <c r="O20" s="8">
        <v>0</v>
      </c>
      <c r="Q20" s="8">
        <v>5500000</v>
      </c>
      <c r="S20" s="8">
        <v>15450</v>
      </c>
      <c r="U20" s="8">
        <v>56680673400</v>
      </c>
      <c r="W20" s="8">
        <v>84874092187.5</v>
      </c>
      <c r="Y20" s="9">
        <f t="shared" si="0"/>
        <v>3.7379116378499105E-3</v>
      </c>
    </row>
    <row r="21" spans="1:25" ht="21" x14ac:dyDescent="0.25">
      <c r="A21" s="7" t="s">
        <v>27</v>
      </c>
      <c r="C21" s="8">
        <v>6791000</v>
      </c>
      <c r="E21" s="8">
        <v>109829073089</v>
      </c>
      <c r="G21" s="8">
        <v>144137383359.375</v>
      </c>
      <c r="I21" s="8">
        <v>0</v>
      </c>
      <c r="K21" s="8">
        <v>0</v>
      </c>
      <c r="M21" s="8">
        <v>0</v>
      </c>
      <c r="O21" s="8">
        <v>0</v>
      </c>
      <c r="Q21" s="8">
        <v>6791000</v>
      </c>
      <c r="S21" s="8">
        <v>21425</v>
      </c>
      <c r="U21" s="8">
        <v>109829073089</v>
      </c>
      <c r="W21" s="8">
        <v>145324397104.68799</v>
      </c>
      <c r="Y21" s="9">
        <f t="shared" si="0"/>
        <v>6.4001833916656299E-3</v>
      </c>
    </row>
    <row r="22" spans="1:25" ht="21" x14ac:dyDescent="0.25">
      <c r="A22" s="7" t="s">
        <v>28</v>
      </c>
      <c r="C22" s="8">
        <v>21564</v>
      </c>
      <c r="E22" s="8">
        <v>39363632745</v>
      </c>
      <c r="G22" s="8">
        <v>62252249040</v>
      </c>
      <c r="I22" s="8">
        <v>0</v>
      </c>
      <c r="K22" s="8">
        <v>0</v>
      </c>
      <c r="M22" s="8">
        <v>0</v>
      </c>
      <c r="O22" s="8">
        <v>0</v>
      </c>
      <c r="Q22" s="8">
        <v>21564</v>
      </c>
      <c r="S22" s="8">
        <v>2851335</v>
      </c>
      <c r="U22" s="8">
        <v>39363632745</v>
      </c>
      <c r="W22" s="8">
        <v>61486187940</v>
      </c>
      <c r="Y22" s="9">
        <f t="shared" si="0"/>
        <v>2.707892733158464E-3</v>
      </c>
    </row>
    <row r="23" spans="1:25" ht="21" x14ac:dyDescent="0.25">
      <c r="A23" s="7" t="s">
        <v>29</v>
      </c>
      <c r="C23" s="8">
        <v>130571</v>
      </c>
      <c r="E23" s="8">
        <v>99999758915</v>
      </c>
      <c r="G23" s="8">
        <v>83549751480</v>
      </c>
      <c r="I23" s="8">
        <v>0</v>
      </c>
      <c r="K23" s="8">
        <v>0</v>
      </c>
      <c r="M23" s="8">
        <v>0</v>
      </c>
      <c r="O23" s="8">
        <v>0</v>
      </c>
      <c r="Q23" s="8">
        <v>130571</v>
      </c>
      <c r="S23" s="8">
        <v>643783</v>
      </c>
      <c r="U23" s="8">
        <v>99999758915</v>
      </c>
      <c r="W23" s="8">
        <v>84059370093</v>
      </c>
      <c r="Y23" s="9">
        <f t="shared" si="0"/>
        <v>3.7020307333223272E-3</v>
      </c>
    </row>
    <row r="24" spans="1:25" ht="21" x14ac:dyDescent="0.25">
      <c r="A24" s="7" t="s">
        <v>30</v>
      </c>
      <c r="C24" s="8">
        <v>211267605</v>
      </c>
      <c r="E24" s="8">
        <v>1310982560858</v>
      </c>
      <c r="G24" s="8">
        <v>1398670347916.6699</v>
      </c>
      <c r="I24" s="8">
        <v>36399568</v>
      </c>
      <c r="K24" s="8">
        <v>0</v>
      </c>
      <c r="M24" s="8">
        <v>0</v>
      </c>
      <c r="O24" s="8">
        <v>0</v>
      </c>
      <c r="Q24" s="8">
        <v>247667173</v>
      </c>
      <c r="S24" s="8">
        <v>6617</v>
      </c>
      <c r="U24" s="8">
        <v>1536841880308</v>
      </c>
      <c r="W24" s="8">
        <v>1629062742322.74</v>
      </c>
      <c r="Y24" s="9">
        <f t="shared" si="0"/>
        <v>7.1745009889044475E-2</v>
      </c>
    </row>
    <row r="25" spans="1:25" ht="21" x14ac:dyDescent="0.25">
      <c r="A25" s="7" t="s">
        <v>31</v>
      </c>
      <c r="C25" s="8">
        <v>0</v>
      </c>
      <c r="E25" s="8">
        <v>0</v>
      </c>
      <c r="G25" s="8">
        <v>0</v>
      </c>
      <c r="I25" s="8">
        <v>22635840</v>
      </c>
      <c r="K25" s="8">
        <v>178928178285</v>
      </c>
      <c r="M25" s="8">
        <v>0</v>
      </c>
      <c r="O25" s="8">
        <v>0</v>
      </c>
      <c r="Q25" s="8">
        <v>22635840</v>
      </c>
      <c r="S25" s="8">
        <v>8030</v>
      </c>
      <c r="U25" s="8">
        <v>178928178285</v>
      </c>
      <c r="W25" s="8">
        <v>180684288718.56</v>
      </c>
      <c r="Y25" s="9">
        <f t="shared" si="0"/>
        <v>7.9574566062599588E-3</v>
      </c>
    </row>
    <row r="26" spans="1:25" ht="21" x14ac:dyDescent="0.25">
      <c r="A26" s="7" t="s">
        <v>32</v>
      </c>
      <c r="C26" s="8">
        <v>0</v>
      </c>
      <c r="E26" s="8">
        <v>0</v>
      </c>
      <c r="G26" s="8">
        <v>0</v>
      </c>
      <c r="I26" s="8">
        <v>10000</v>
      </c>
      <c r="K26" s="8">
        <v>10000000000</v>
      </c>
      <c r="M26" s="8">
        <v>0</v>
      </c>
      <c r="O26" s="8">
        <v>0</v>
      </c>
      <c r="Q26" s="8">
        <v>10000</v>
      </c>
      <c r="S26" s="8">
        <v>1000000</v>
      </c>
      <c r="U26" s="8">
        <v>10000000000</v>
      </c>
      <c r="W26" s="8">
        <v>10000000000</v>
      </c>
      <c r="Y26" s="9">
        <f t="shared" si="0"/>
        <v>4.4040667081213491E-4</v>
      </c>
    </row>
    <row r="27" spans="1:25" ht="21" x14ac:dyDescent="0.25">
      <c r="A27" s="7" t="s">
        <v>33</v>
      </c>
      <c r="C27" s="8">
        <v>0</v>
      </c>
      <c r="E27" s="8">
        <v>0</v>
      </c>
      <c r="G27" s="8">
        <v>0</v>
      </c>
      <c r="I27" s="8">
        <v>22586600</v>
      </c>
      <c r="K27" s="8">
        <v>226137039196</v>
      </c>
      <c r="M27" s="8">
        <v>0</v>
      </c>
      <c r="O27" s="8">
        <v>0</v>
      </c>
      <c r="Q27" s="8">
        <v>22586600</v>
      </c>
      <c r="S27" s="8">
        <v>10000</v>
      </c>
      <c r="U27" s="8">
        <v>226137039196</v>
      </c>
      <c r="W27" s="8">
        <v>225594960800</v>
      </c>
      <c r="Y27" s="9">
        <f t="shared" si="0"/>
        <v>9.9353525637922088E-3</v>
      </c>
    </row>
    <row r="28" spans="1:25" ht="19.5" thickBot="1" x14ac:dyDescent="0.3">
      <c r="E28" s="12">
        <f>SUM(E9:E27)</f>
        <v>3588066988805</v>
      </c>
      <c r="G28" s="12">
        <f>SUM(G9:G27)</f>
        <v>3993148409716.1089</v>
      </c>
      <c r="I28" s="12">
        <f>SUM(I9:I27)</f>
        <v>81632008</v>
      </c>
      <c r="K28" s="12">
        <f>SUM(K9:K27)</f>
        <v>415065217481</v>
      </c>
      <c r="M28" s="12">
        <f>SUM(M9:M27)</f>
        <v>-36999568</v>
      </c>
      <c r="O28" s="12">
        <f>SUM(O9:O27)</f>
        <v>258152951016</v>
      </c>
      <c r="Q28" s="12">
        <f>SUM(Q9:Q27)</f>
        <v>437593806</v>
      </c>
      <c r="S28" s="12">
        <f>SUM(S9:S27)</f>
        <v>5136526</v>
      </c>
      <c r="U28" s="12">
        <f>SUM(U9:U27)</f>
        <v>3845141310286</v>
      </c>
      <c r="W28" s="12">
        <f>SUM(W9:W27)</f>
        <v>4231990348281.1138</v>
      </c>
      <c r="Y28" s="11">
        <f>SUM(Y9:Y27)</f>
        <v>0.18637967801955732</v>
      </c>
    </row>
    <row r="29" spans="1:25" ht="19.5" thickTop="1" x14ac:dyDescent="0.25"/>
    <row r="30" spans="1:25" x14ac:dyDescent="0.25">
      <c r="U30" s="8"/>
      <c r="W30" s="8"/>
    </row>
    <row r="31" spans="1:25" x14ac:dyDescent="0.25">
      <c r="U31" s="8"/>
      <c r="W31" s="8"/>
    </row>
    <row r="32" spans="1:25" x14ac:dyDescent="0.25">
      <c r="U32" s="8"/>
    </row>
  </sheetData>
  <mergeCells count="21"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0"/>
  <sheetViews>
    <sheetView rightToLeft="1" topLeftCell="A37" workbookViewId="0">
      <selection activeCell="I60" sqref="I60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17" ht="30" x14ac:dyDescent="0.45">
      <c r="C3" s="5" t="s">
        <v>204</v>
      </c>
      <c r="D3" s="5" t="s">
        <v>204</v>
      </c>
      <c r="E3" s="5" t="s">
        <v>204</v>
      </c>
      <c r="F3" s="5" t="s">
        <v>204</v>
      </c>
      <c r="G3" s="5" t="s">
        <v>204</v>
      </c>
    </row>
    <row r="4" spans="1:17" ht="30" x14ac:dyDescent="0.45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17" ht="30" x14ac:dyDescent="0.45">
      <c r="A6" s="5" t="s">
        <v>3</v>
      </c>
      <c r="C6" s="5" t="s">
        <v>206</v>
      </c>
      <c r="D6" s="5" t="s">
        <v>206</v>
      </c>
      <c r="E6" s="5" t="s">
        <v>206</v>
      </c>
      <c r="F6" s="5" t="s">
        <v>206</v>
      </c>
      <c r="G6" s="5" t="s">
        <v>206</v>
      </c>
      <c r="H6" s="5" t="s">
        <v>206</v>
      </c>
      <c r="I6" s="5" t="s">
        <v>206</v>
      </c>
      <c r="K6" s="5" t="s">
        <v>207</v>
      </c>
      <c r="L6" s="5" t="s">
        <v>207</v>
      </c>
      <c r="M6" s="5" t="s">
        <v>207</v>
      </c>
      <c r="N6" s="5" t="s">
        <v>207</v>
      </c>
      <c r="O6" s="5" t="s">
        <v>207</v>
      </c>
      <c r="P6" s="5" t="s">
        <v>207</v>
      </c>
      <c r="Q6" s="5" t="s">
        <v>207</v>
      </c>
    </row>
    <row r="7" spans="1:17" ht="30" x14ac:dyDescent="0.45">
      <c r="A7" s="5" t="s">
        <v>3</v>
      </c>
      <c r="C7" s="5" t="s">
        <v>7</v>
      </c>
      <c r="E7" s="5" t="s">
        <v>234</v>
      </c>
      <c r="G7" s="5" t="s">
        <v>235</v>
      </c>
      <c r="I7" s="5" t="s">
        <v>237</v>
      </c>
      <c r="K7" s="5" t="s">
        <v>7</v>
      </c>
      <c r="M7" s="5" t="s">
        <v>234</v>
      </c>
      <c r="O7" s="5" t="s">
        <v>235</v>
      </c>
      <c r="Q7" s="5" t="s">
        <v>237</v>
      </c>
    </row>
    <row r="8" spans="1:17" ht="21" x14ac:dyDescent="0.55000000000000004">
      <c r="A8" s="3" t="s">
        <v>18</v>
      </c>
      <c r="C8" s="4">
        <v>600000</v>
      </c>
      <c r="E8" s="4">
        <v>258152951016</v>
      </c>
      <c r="G8" s="4">
        <v>229847039969</v>
      </c>
      <c r="I8" s="4">
        <v>28305911047</v>
      </c>
      <c r="K8" s="4">
        <v>853774</v>
      </c>
      <c r="M8" s="4">
        <v>372028457826</v>
      </c>
      <c r="O8" s="4">
        <v>327062377840</v>
      </c>
      <c r="Q8" s="4">
        <v>44966079986</v>
      </c>
    </row>
    <row r="9" spans="1:17" ht="21" x14ac:dyDescent="0.55000000000000004">
      <c r="A9" s="3" t="s">
        <v>16</v>
      </c>
      <c r="C9" s="4">
        <v>36399568</v>
      </c>
      <c r="E9" s="4">
        <v>189459751440</v>
      </c>
      <c r="G9" s="4">
        <v>189459751440</v>
      </c>
      <c r="I9" s="4">
        <v>0</v>
      </c>
      <c r="K9" s="4">
        <v>36399569</v>
      </c>
      <c r="M9" s="4">
        <v>189459751441</v>
      </c>
      <c r="O9" s="4">
        <v>189459756645</v>
      </c>
      <c r="Q9" s="4">
        <v>-5204</v>
      </c>
    </row>
    <row r="10" spans="1:17" ht="21" x14ac:dyDescent="0.55000000000000004">
      <c r="A10" s="3" t="s">
        <v>27</v>
      </c>
      <c r="C10" s="4">
        <v>0</v>
      </c>
      <c r="E10" s="4">
        <v>0</v>
      </c>
      <c r="G10" s="4">
        <v>0</v>
      </c>
      <c r="I10" s="4">
        <v>0</v>
      </c>
      <c r="K10" s="4">
        <v>1355000</v>
      </c>
      <c r="M10" s="4">
        <v>30617254485</v>
      </c>
      <c r="O10" s="4">
        <v>28361660474</v>
      </c>
      <c r="Q10" s="4">
        <v>2255594011</v>
      </c>
    </row>
    <row r="11" spans="1:17" ht="21" x14ac:dyDescent="0.55000000000000004">
      <c r="A11" s="3" t="s">
        <v>238</v>
      </c>
      <c r="C11" s="4">
        <v>0</v>
      </c>
      <c r="E11" s="4">
        <v>0</v>
      </c>
      <c r="G11" s="4">
        <v>0</v>
      </c>
      <c r="I11" s="4">
        <v>0</v>
      </c>
      <c r="K11" s="4">
        <v>1302822</v>
      </c>
      <c r="M11" s="4">
        <v>468455805672</v>
      </c>
      <c r="O11" s="4">
        <v>454893329520</v>
      </c>
      <c r="Q11" s="4">
        <v>13562476152</v>
      </c>
    </row>
    <row r="12" spans="1:17" ht="21" x14ac:dyDescent="0.55000000000000004">
      <c r="A12" s="3" t="s">
        <v>22</v>
      </c>
      <c r="C12" s="4">
        <v>0</v>
      </c>
      <c r="E12" s="4">
        <v>0</v>
      </c>
      <c r="G12" s="4">
        <v>0</v>
      </c>
      <c r="I12" s="4">
        <v>0</v>
      </c>
      <c r="K12" s="4">
        <v>2000000</v>
      </c>
      <c r="M12" s="4">
        <v>29148945975</v>
      </c>
      <c r="O12" s="4">
        <v>24313093876</v>
      </c>
      <c r="Q12" s="4">
        <v>4835852099</v>
      </c>
    </row>
    <row r="13" spans="1:17" ht="21" x14ac:dyDescent="0.55000000000000004">
      <c r="A13" s="3" t="s">
        <v>239</v>
      </c>
      <c r="C13" s="4">
        <v>0</v>
      </c>
      <c r="E13" s="4">
        <v>0</v>
      </c>
      <c r="G13" s="4">
        <v>0</v>
      </c>
      <c r="I13" s="4">
        <v>0</v>
      </c>
      <c r="K13" s="4">
        <v>350000</v>
      </c>
      <c r="M13" s="4">
        <v>11196331610</v>
      </c>
      <c r="O13" s="4">
        <v>11046380625</v>
      </c>
      <c r="Q13" s="4">
        <v>149950985</v>
      </c>
    </row>
    <row r="14" spans="1:17" ht="21" x14ac:dyDescent="0.55000000000000004">
      <c r="A14" s="3" t="s">
        <v>240</v>
      </c>
      <c r="C14" s="4">
        <v>0</v>
      </c>
      <c r="E14" s="4">
        <v>0</v>
      </c>
      <c r="G14" s="4">
        <v>0</v>
      </c>
      <c r="I14" s="4">
        <v>0</v>
      </c>
      <c r="K14" s="4">
        <v>40642558</v>
      </c>
      <c r="M14" s="4">
        <v>389360284372</v>
      </c>
      <c r="O14" s="4">
        <v>332902054586</v>
      </c>
      <c r="Q14" s="4">
        <v>56458229786</v>
      </c>
    </row>
    <row r="15" spans="1:17" ht="21" x14ac:dyDescent="0.55000000000000004">
      <c r="A15" s="3" t="s">
        <v>241</v>
      </c>
      <c r="C15" s="4">
        <v>0</v>
      </c>
      <c r="E15" s="4">
        <v>0</v>
      </c>
      <c r="G15" s="4">
        <v>0</v>
      </c>
      <c r="I15" s="4">
        <v>0</v>
      </c>
      <c r="K15" s="4">
        <v>947000</v>
      </c>
      <c r="M15" s="4">
        <v>595014988674</v>
      </c>
      <c r="O15" s="4">
        <v>590912914765</v>
      </c>
      <c r="Q15" s="4">
        <v>4102073909</v>
      </c>
    </row>
    <row r="16" spans="1:17" ht="21" x14ac:dyDescent="0.55000000000000004">
      <c r="A16" s="3" t="s">
        <v>242</v>
      </c>
      <c r="C16" s="4">
        <v>0</v>
      </c>
      <c r="E16" s="4">
        <v>0</v>
      </c>
      <c r="G16" s="4">
        <v>0</v>
      </c>
      <c r="I16" s="4">
        <v>0</v>
      </c>
      <c r="K16" s="4">
        <v>1750000</v>
      </c>
      <c r="M16" s="4">
        <v>27966750000</v>
      </c>
      <c r="O16" s="4">
        <v>30152436299</v>
      </c>
      <c r="Q16" s="4">
        <v>-2185686299</v>
      </c>
    </row>
    <row r="17" spans="1:17" ht="21" x14ac:dyDescent="0.55000000000000004">
      <c r="A17" s="3" t="s">
        <v>243</v>
      </c>
      <c r="C17" s="4">
        <v>0</v>
      </c>
      <c r="E17" s="4">
        <v>0</v>
      </c>
      <c r="G17" s="4">
        <v>0</v>
      </c>
      <c r="I17" s="4">
        <v>0</v>
      </c>
      <c r="K17" s="4">
        <v>15456968</v>
      </c>
      <c r="M17" s="4">
        <v>73188583213</v>
      </c>
      <c r="O17" s="4">
        <v>60430541225</v>
      </c>
      <c r="Q17" s="4">
        <v>12758041988</v>
      </c>
    </row>
    <row r="18" spans="1:17" ht="21" x14ac:dyDescent="0.55000000000000004">
      <c r="A18" s="3" t="s">
        <v>244</v>
      </c>
      <c r="C18" s="4">
        <v>0</v>
      </c>
      <c r="E18" s="4">
        <v>0</v>
      </c>
      <c r="G18" s="4">
        <v>0</v>
      </c>
      <c r="I18" s="4">
        <v>0</v>
      </c>
      <c r="K18" s="4">
        <v>1149958</v>
      </c>
      <c r="M18" s="4">
        <v>480172556254</v>
      </c>
      <c r="O18" s="4">
        <v>367103392256</v>
      </c>
      <c r="Q18" s="4">
        <v>113069163998</v>
      </c>
    </row>
    <row r="19" spans="1:17" ht="21" x14ac:dyDescent="0.55000000000000004">
      <c r="A19" s="3" t="s">
        <v>245</v>
      </c>
      <c r="C19" s="4">
        <v>0</v>
      </c>
      <c r="E19" s="4">
        <v>0</v>
      </c>
      <c r="G19" s="4">
        <v>0</v>
      </c>
      <c r="I19" s="4">
        <v>0</v>
      </c>
      <c r="K19" s="4">
        <v>38137</v>
      </c>
      <c r="M19" s="4">
        <v>64560880</v>
      </c>
      <c r="O19" s="4">
        <v>67934872</v>
      </c>
      <c r="Q19" s="4">
        <v>-3373992</v>
      </c>
    </row>
    <row r="20" spans="1:17" ht="21" x14ac:dyDescent="0.55000000000000004">
      <c r="A20" s="3" t="s">
        <v>246</v>
      </c>
      <c r="C20" s="4">
        <v>0</v>
      </c>
      <c r="E20" s="4">
        <v>0</v>
      </c>
      <c r="G20" s="4">
        <v>0</v>
      </c>
      <c r="I20" s="4">
        <v>0</v>
      </c>
      <c r="K20" s="4">
        <v>2000000</v>
      </c>
      <c r="M20" s="4">
        <v>30323568100</v>
      </c>
      <c r="O20" s="4">
        <v>30424971000</v>
      </c>
      <c r="Q20" s="4">
        <v>-101402900</v>
      </c>
    </row>
    <row r="21" spans="1:17" ht="21" x14ac:dyDescent="0.55000000000000004">
      <c r="A21" s="3" t="s">
        <v>19</v>
      </c>
      <c r="C21" s="4">
        <v>0</v>
      </c>
      <c r="E21" s="4">
        <v>0</v>
      </c>
      <c r="G21" s="4">
        <v>0</v>
      </c>
      <c r="I21" s="4">
        <v>0</v>
      </c>
      <c r="K21" s="4">
        <v>13085875</v>
      </c>
      <c r="M21" s="4">
        <v>272447294255</v>
      </c>
      <c r="O21" s="4">
        <v>233094569272</v>
      </c>
      <c r="Q21" s="4">
        <v>39352724983</v>
      </c>
    </row>
    <row r="22" spans="1:17" ht="21" x14ac:dyDescent="0.55000000000000004">
      <c r="A22" s="3" t="s">
        <v>247</v>
      </c>
      <c r="C22" s="4">
        <v>0</v>
      </c>
      <c r="E22" s="4">
        <v>0</v>
      </c>
      <c r="G22" s="4">
        <v>0</v>
      </c>
      <c r="I22" s="4">
        <v>0</v>
      </c>
      <c r="K22" s="4">
        <v>837500</v>
      </c>
      <c r="M22" s="4">
        <v>359457400000</v>
      </c>
      <c r="O22" s="4">
        <v>208872500000</v>
      </c>
      <c r="Q22" s="4">
        <v>150584900000</v>
      </c>
    </row>
    <row r="23" spans="1:17" ht="21" x14ac:dyDescent="0.55000000000000004">
      <c r="A23" s="3" t="s">
        <v>248</v>
      </c>
      <c r="C23" s="4">
        <v>0</v>
      </c>
      <c r="E23" s="4">
        <v>0</v>
      </c>
      <c r="G23" s="4">
        <v>0</v>
      </c>
      <c r="I23" s="4">
        <v>0</v>
      </c>
      <c r="K23" s="4">
        <v>2773896</v>
      </c>
      <c r="M23" s="4">
        <v>54019579816</v>
      </c>
      <c r="O23" s="4">
        <v>43787374142</v>
      </c>
      <c r="Q23" s="4">
        <v>10232205674</v>
      </c>
    </row>
    <row r="24" spans="1:17" ht="21" x14ac:dyDescent="0.55000000000000004">
      <c r="A24" s="3" t="s">
        <v>25</v>
      </c>
      <c r="C24" s="4">
        <v>0</v>
      </c>
      <c r="E24" s="4">
        <v>0</v>
      </c>
      <c r="G24" s="4">
        <v>0</v>
      </c>
      <c r="I24" s="4">
        <v>0</v>
      </c>
      <c r="K24" s="4">
        <v>800000</v>
      </c>
      <c r="M24" s="4">
        <v>14755408910</v>
      </c>
      <c r="O24" s="4">
        <v>16255834917</v>
      </c>
      <c r="Q24" s="4">
        <v>-1500426007</v>
      </c>
    </row>
    <row r="25" spans="1:17" ht="21" x14ac:dyDescent="0.55000000000000004">
      <c r="A25" s="3" t="s">
        <v>249</v>
      </c>
      <c r="C25" s="4">
        <v>0</v>
      </c>
      <c r="E25" s="4">
        <v>0</v>
      </c>
      <c r="G25" s="4">
        <v>0</v>
      </c>
      <c r="I25" s="4">
        <v>0</v>
      </c>
      <c r="K25" s="4">
        <v>88709</v>
      </c>
      <c r="M25" s="4">
        <v>38053322313</v>
      </c>
      <c r="O25" s="4">
        <v>28761231980</v>
      </c>
      <c r="Q25" s="4">
        <v>9292090333</v>
      </c>
    </row>
    <row r="26" spans="1:17" ht="21" x14ac:dyDescent="0.55000000000000004">
      <c r="A26" s="3" t="s">
        <v>229</v>
      </c>
      <c r="C26" s="4">
        <v>0</v>
      </c>
      <c r="E26" s="4">
        <v>0</v>
      </c>
      <c r="G26" s="4">
        <v>0</v>
      </c>
      <c r="I26" s="4">
        <v>0</v>
      </c>
      <c r="K26" s="4">
        <v>1081066</v>
      </c>
      <c r="M26" s="4">
        <v>65261535074</v>
      </c>
      <c r="O26" s="4">
        <v>56418267008</v>
      </c>
      <c r="Q26" s="4">
        <v>8843268066</v>
      </c>
    </row>
    <row r="27" spans="1:17" ht="21" x14ac:dyDescent="0.55000000000000004">
      <c r="A27" s="3" t="s">
        <v>250</v>
      </c>
      <c r="C27" s="4">
        <v>0</v>
      </c>
      <c r="E27" s="4">
        <v>0</v>
      </c>
      <c r="G27" s="4">
        <v>0</v>
      </c>
      <c r="I27" s="4">
        <v>0</v>
      </c>
      <c r="K27" s="4">
        <v>30000000</v>
      </c>
      <c r="M27" s="4">
        <v>96567390098</v>
      </c>
      <c r="O27" s="4">
        <v>74613393000</v>
      </c>
      <c r="Q27" s="4">
        <v>21953997098</v>
      </c>
    </row>
    <row r="28" spans="1:17" ht="21" x14ac:dyDescent="0.55000000000000004">
      <c r="A28" s="3" t="s">
        <v>251</v>
      </c>
      <c r="C28" s="4">
        <v>0</v>
      </c>
      <c r="E28" s="4">
        <v>0</v>
      </c>
      <c r="G28" s="4">
        <v>0</v>
      </c>
      <c r="I28" s="4">
        <v>0</v>
      </c>
      <c r="K28" s="4">
        <v>10000001</v>
      </c>
      <c r="M28" s="4">
        <v>132392740654</v>
      </c>
      <c r="O28" s="4">
        <v>110637776063</v>
      </c>
      <c r="Q28" s="4">
        <v>21754964591</v>
      </c>
    </row>
    <row r="29" spans="1:17" ht="21" x14ac:dyDescent="0.55000000000000004">
      <c r="A29" s="3" t="s">
        <v>252</v>
      </c>
      <c r="C29" s="4">
        <v>0</v>
      </c>
      <c r="E29" s="4">
        <v>0</v>
      </c>
      <c r="G29" s="4">
        <v>0</v>
      </c>
      <c r="I29" s="4">
        <v>0</v>
      </c>
      <c r="K29" s="4">
        <v>40000000</v>
      </c>
      <c r="M29" s="4">
        <v>327804378628</v>
      </c>
      <c r="O29" s="4">
        <v>211533840000</v>
      </c>
      <c r="Q29" s="4">
        <v>116270538628</v>
      </c>
    </row>
    <row r="30" spans="1:17" ht="21" x14ac:dyDescent="0.55000000000000004">
      <c r="A30" s="3" t="s">
        <v>17</v>
      </c>
      <c r="C30" s="4">
        <v>0</v>
      </c>
      <c r="E30" s="4">
        <v>0</v>
      </c>
      <c r="G30" s="4">
        <v>0</v>
      </c>
      <c r="I30" s="4">
        <v>0</v>
      </c>
      <c r="K30" s="4">
        <v>196497923</v>
      </c>
      <c r="M30" s="4">
        <v>576010135161</v>
      </c>
      <c r="O30" s="4">
        <v>521815104858</v>
      </c>
      <c r="Q30" s="4">
        <v>54195030303</v>
      </c>
    </row>
    <row r="31" spans="1:17" ht="21" x14ac:dyDescent="0.55000000000000004">
      <c r="A31" s="3" t="s">
        <v>48</v>
      </c>
      <c r="C31" s="4">
        <v>532683</v>
      </c>
      <c r="E31" s="4">
        <v>532683000000</v>
      </c>
      <c r="G31" s="4">
        <v>475599700927</v>
      </c>
      <c r="I31" s="4">
        <v>57083299073</v>
      </c>
      <c r="K31" s="4">
        <v>532683</v>
      </c>
      <c r="M31" s="4">
        <v>532683000000</v>
      </c>
      <c r="O31" s="4">
        <v>475599700927</v>
      </c>
      <c r="Q31" s="4">
        <v>57083299073</v>
      </c>
    </row>
    <row r="32" spans="1:17" ht="21" x14ac:dyDescent="0.55000000000000004">
      <c r="A32" s="3" t="s">
        <v>216</v>
      </c>
      <c r="C32" s="4">
        <v>0</v>
      </c>
      <c r="E32" s="4">
        <v>0</v>
      </c>
      <c r="G32" s="4">
        <v>0</v>
      </c>
      <c r="I32" s="4">
        <v>0</v>
      </c>
      <c r="K32" s="4">
        <v>216000</v>
      </c>
      <c r="M32" s="4">
        <v>216000000000</v>
      </c>
      <c r="O32" s="4">
        <v>210322112206</v>
      </c>
      <c r="Q32" s="4">
        <v>5677887794</v>
      </c>
    </row>
    <row r="33" spans="1:17" ht="21" x14ac:dyDescent="0.55000000000000004">
      <c r="A33" s="3" t="s">
        <v>213</v>
      </c>
      <c r="C33" s="4">
        <v>0</v>
      </c>
      <c r="E33" s="4">
        <v>0</v>
      </c>
      <c r="G33" s="4">
        <v>0</v>
      </c>
      <c r="I33" s="4">
        <v>0</v>
      </c>
      <c r="K33" s="4">
        <v>45</v>
      </c>
      <c r="M33" s="4">
        <v>42967212</v>
      </c>
      <c r="O33" s="4">
        <v>44991843</v>
      </c>
      <c r="Q33" s="4">
        <v>-2024631</v>
      </c>
    </row>
    <row r="34" spans="1:17" ht="21" x14ac:dyDescent="0.55000000000000004">
      <c r="A34" s="3" t="s">
        <v>253</v>
      </c>
      <c r="C34" s="4">
        <v>0</v>
      </c>
      <c r="E34" s="4">
        <v>0</v>
      </c>
      <c r="G34" s="4">
        <v>0</v>
      </c>
      <c r="I34" s="4">
        <v>0</v>
      </c>
      <c r="K34" s="4">
        <v>5</v>
      </c>
      <c r="M34" s="4">
        <v>4684203</v>
      </c>
      <c r="O34" s="4">
        <v>4518680</v>
      </c>
      <c r="Q34" s="4">
        <v>165523</v>
      </c>
    </row>
    <row r="35" spans="1:17" ht="21" x14ac:dyDescent="0.55000000000000004">
      <c r="A35" s="3" t="s">
        <v>254</v>
      </c>
      <c r="C35" s="4">
        <v>0</v>
      </c>
      <c r="E35" s="4">
        <v>0</v>
      </c>
      <c r="G35" s="4">
        <v>0</v>
      </c>
      <c r="I35" s="4">
        <v>0</v>
      </c>
      <c r="K35" s="4">
        <v>434</v>
      </c>
      <c r="M35" s="4">
        <v>434000000</v>
      </c>
      <c r="O35" s="4">
        <v>421337618</v>
      </c>
      <c r="Q35" s="4">
        <v>12662382</v>
      </c>
    </row>
    <row r="36" spans="1:17" ht="21" x14ac:dyDescent="0.55000000000000004">
      <c r="A36" s="3" t="s">
        <v>255</v>
      </c>
      <c r="C36" s="4">
        <v>0</v>
      </c>
      <c r="E36" s="4">
        <v>0</v>
      </c>
      <c r="G36" s="4">
        <v>0</v>
      </c>
      <c r="I36" s="4">
        <v>0</v>
      </c>
      <c r="K36" s="4">
        <v>323265</v>
      </c>
      <c r="M36" s="4">
        <v>323265000000</v>
      </c>
      <c r="O36" s="4">
        <v>308015707032</v>
      </c>
      <c r="Q36" s="4">
        <v>15249292968</v>
      </c>
    </row>
    <row r="37" spans="1:17" ht="21" x14ac:dyDescent="0.55000000000000004">
      <c r="A37" s="3" t="s">
        <v>52</v>
      </c>
      <c r="C37" s="4">
        <v>0</v>
      </c>
      <c r="E37" s="4">
        <v>0</v>
      </c>
      <c r="G37" s="4">
        <v>0</v>
      </c>
      <c r="I37" s="4">
        <v>0</v>
      </c>
      <c r="K37" s="4">
        <v>560000</v>
      </c>
      <c r="M37" s="4">
        <v>499332000000</v>
      </c>
      <c r="O37" s="4">
        <v>430337987100</v>
      </c>
      <c r="Q37" s="4">
        <v>68994012900</v>
      </c>
    </row>
    <row r="38" spans="1:17" ht="21" x14ac:dyDescent="0.55000000000000004">
      <c r="A38" s="3" t="s">
        <v>55</v>
      </c>
      <c r="C38" s="4">
        <v>0</v>
      </c>
      <c r="E38" s="4">
        <v>0</v>
      </c>
      <c r="G38" s="4">
        <v>0</v>
      </c>
      <c r="I38" s="4">
        <v>0</v>
      </c>
      <c r="K38" s="4">
        <v>48500</v>
      </c>
      <c r="M38" s="4">
        <v>44190747980</v>
      </c>
      <c r="O38" s="4">
        <v>40581808205</v>
      </c>
      <c r="Q38" s="4">
        <v>3608939775</v>
      </c>
    </row>
    <row r="39" spans="1:17" ht="21" x14ac:dyDescent="0.55000000000000004">
      <c r="A39" s="3" t="s">
        <v>256</v>
      </c>
      <c r="C39" s="4">
        <v>0</v>
      </c>
      <c r="E39" s="4">
        <v>0</v>
      </c>
      <c r="G39" s="4">
        <v>0</v>
      </c>
      <c r="I39" s="4">
        <v>0</v>
      </c>
      <c r="K39" s="4">
        <v>279587</v>
      </c>
      <c r="M39" s="4">
        <v>211824245882</v>
      </c>
      <c r="O39" s="4">
        <v>203222908170</v>
      </c>
      <c r="Q39" s="4">
        <v>8601337712</v>
      </c>
    </row>
    <row r="40" spans="1:17" ht="21" x14ac:dyDescent="0.55000000000000004">
      <c r="A40" s="3" t="s">
        <v>257</v>
      </c>
      <c r="C40" s="4">
        <v>0</v>
      </c>
      <c r="E40" s="4">
        <v>0</v>
      </c>
      <c r="G40" s="4">
        <v>0</v>
      </c>
      <c r="I40" s="4">
        <v>0</v>
      </c>
      <c r="K40" s="4">
        <v>223272</v>
      </c>
      <c r="M40" s="4">
        <v>162691885331</v>
      </c>
      <c r="O40" s="4">
        <v>159141759127</v>
      </c>
      <c r="Q40" s="4">
        <v>3550126204</v>
      </c>
    </row>
    <row r="41" spans="1:17" ht="21" x14ac:dyDescent="0.55000000000000004">
      <c r="A41" s="3" t="s">
        <v>258</v>
      </c>
      <c r="C41" s="4">
        <v>0</v>
      </c>
      <c r="E41" s="4">
        <v>0</v>
      </c>
      <c r="G41" s="4">
        <v>0</v>
      </c>
      <c r="I41" s="4">
        <v>0</v>
      </c>
      <c r="K41" s="4">
        <v>6500</v>
      </c>
      <c r="M41" s="4">
        <v>5020016960</v>
      </c>
      <c r="O41" s="4">
        <v>4406201231</v>
      </c>
      <c r="Q41" s="4">
        <v>613815729</v>
      </c>
    </row>
    <row r="42" spans="1:17" ht="21" x14ac:dyDescent="0.55000000000000004">
      <c r="A42" s="3" t="s">
        <v>259</v>
      </c>
      <c r="C42" s="4">
        <v>0</v>
      </c>
      <c r="E42" s="4">
        <v>0</v>
      </c>
      <c r="G42" s="4">
        <v>0</v>
      </c>
      <c r="I42" s="4">
        <v>0</v>
      </c>
      <c r="K42" s="4">
        <v>16767</v>
      </c>
      <c r="M42" s="4">
        <v>12422262729</v>
      </c>
      <c r="O42" s="4">
        <v>11902412296</v>
      </c>
      <c r="Q42" s="4">
        <v>519850433</v>
      </c>
    </row>
    <row r="43" spans="1:17" ht="21" x14ac:dyDescent="0.55000000000000004">
      <c r="A43" s="3" t="s">
        <v>260</v>
      </c>
      <c r="C43" s="4">
        <v>0</v>
      </c>
      <c r="E43" s="4">
        <v>0</v>
      </c>
      <c r="G43" s="4">
        <v>0</v>
      </c>
      <c r="I43" s="4">
        <v>0</v>
      </c>
      <c r="K43" s="4">
        <v>197871</v>
      </c>
      <c r="M43" s="4">
        <v>153233800405</v>
      </c>
      <c r="O43" s="4">
        <v>144463172923</v>
      </c>
      <c r="Q43" s="4">
        <v>8770627482</v>
      </c>
    </row>
    <row r="44" spans="1:17" ht="21" x14ac:dyDescent="0.55000000000000004">
      <c r="A44" s="3" t="s">
        <v>261</v>
      </c>
      <c r="C44" s="4">
        <v>0</v>
      </c>
      <c r="E44" s="4">
        <v>0</v>
      </c>
      <c r="G44" s="4">
        <v>0</v>
      </c>
      <c r="I44" s="4">
        <v>0</v>
      </c>
      <c r="K44" s="4">
        <v>26604</v>
      </c>
      <c r="M44" s="4">
        <v>20252314208</v>
      </c>
      <c r="O44" s="4">
        <v>17821449276</v>
      </c>
      <c r="Q44" s="4">
        <v>2430864932</v>
      </c>
    </row>
    <row r="45" spans="1:17" ht="21" x14ac:dyDescent="0.55000000000000004">
      <c r="A45" s="3" t="s">
        <v>262</v>
      </c>
      <c r="C45" s="4">
        <v>0</v>
      </c>
      <c r="E45" s="4">
        <v>0</v>
      </c>
      <c r="G45" s="4">
        <v>0</v>
      </c>
      <c r="I45" s="4">
        <v>0</v>
      </c>
      <c r="K45" s="4">
        <v>10000</v>
      </c>
      <c r="M45" s="4">
        <v>6787769495</v>
      </c>
      <c r="O45" s="4">
        <v>6398840000</v>
      </c>
      <c r="Q45" s="4">
        <v>388929495</v>
      </c>
    </row>
    <row r="46" spans="1:17" ht="21" x14ac:dyDescent="0.55000000000000004">
      <c r="A46" s="3" t="s">
        <v>217</v>
      </c>
      <c r="C46" s="4">
        <v>0</v>
      </c>
      <c r="E46" s="4">
        <v>0</v>
      </c>
      <c r="G46" s="4">
        <v>0</v>
      </c>
      <c r="I46" s="4">
        <v>0</v>
      </c>
      <c r="K46" s="4">
        <v>1400000</v>
      </c>
      <c r="M46" s="4">
        <v>1400000000000</v>
      </c>
      <c r="O46" s="4">
        <v>1399746250000</v>
      </c>
      <c r="Q46" s="4">
        <v>253750000</v>
      </c>
    </row>
    <row r="47" spans="1:17" ht="21" x14ac:dyDescent="0.55000000000000004">
      <c r="A47" s="3" t="s">
        <v>263</v>
      </c>
      <c r="C47" s="4">
        <v>0</v>
      </c>
      <c r="E47" s="4">
        <v>0</v>
      </c>
      <c r="G47" s="4">
        <v>0</v>
      </c>
      <c r="I47" s="4">
        <v>0</v>
      </c>
      <c r="K47" s="4">
        <v>2212964</v>
      </c>
      <c r="M47" s="4">
        <v>2182775300000</v>
      </c>
      <c r="O47" s="4">
        <v>1966747162054</v>
      </c>
      <c r="Q47" s="4">
        <v>216028137946</v>
      </c>
    </row>
    <row r="48" spans="1:17" ht="21" x14ac:dyDescent="0.55000000000000004">
      <c r="A48" s="3" t="s">
        <v>264</v>
      </c>
      <c r="C48" s="4">
        <v>0</v>
      </c>
      <c r="E48" s="4">
        <v>0</v>
      </c>
      <c r="G48" s="4">
        <v>0</v>
      </c>
      <c r="I48" s="4">
        <v>0</v>
      </c>
      <c r="K48" s="4">
        <v>377000</v>
      </c>
      <c r="M48" s="4">
        <v>377000000000</v>
      </c>
      <c r="O48" s="4">
        <v>318205714758</v>
      </c>
      <c r="Q48" s="4">
        <v>58794285242</v>
      </c>
    </row>
    <row r="49" spans="1:17" ht="21" x14ac:dyDescent="0.55000000000000004">
      <c r="A49" s="3" t="s">
        <v>348</v>
      </c>
      <c r="C49" s="4">
        <v>0</v>
      </c>
      <c r="E49" s="4">
        <v>0</v>
      </c>
      <c r="G49" s="4">
        <v>0</v>
      </c>
      <c r="I49" s="4">
        <v>0</v>
      </c>
      <c r="K49" s="4">
        <v>125000000</v>
      </c>
      <c r="M49" s="4">
        <v>1336980937500</v>
      </c>
      <c r="O49" s="4">
        <v>1317861807500</v>
      </c>
      <c r="Q49" s="4">
        <v>19119130000</v>
      </c>
    </row>
    <row r="50" spans="1:17" ht="21" x14ac:dyDescent="0.55000000000000004">
      <c r="A50" s="3" t="s">
        <v>349</v>
      </c>
      <c r="C50" s="4">
        <v>0</v>
      </c>
      <c r="E50" s="4">
        <v>0</v>
      </c>
      <c r="G50" s="4">
        <v>0</v>
      </c>
      <c r="I50" s="4">
        <v>0</v>
      </c>
      <c r="K50" s="4">
        <v>36399569</v>
      </c>
      <c r="M50" s="4">
        <v>36399569000</v>
      </c>
      <c r="O50" s="4">
        <v>0</v>
      </c>
      <c r="Q50" s="4">
        <v>36399569000</v>
      </c>
    </row>
    <row r="51" spans="1:17" ht="21" x14ac:dyDescent="0.55000000000000004">
      <c r="A51" s="3" t="s">
        <v>265</v>
      </c>
      <c r="C51" s="4">
        <v>0</v>
      </c>
      <c r="E51" s="4">
        <v>0</v>
      </c>
      <c r="G51" s="4">
        <v>0</v>
      </c>
      <c r="I51" s="4">
        <v>0</v>
      </c>
      <c r="K51" s="4">
        <v>10000</v>
      </c>
      <c r="M51" s="4">
        <v>5678970500</v>
      </c>
      <c r="O51" s="4">
        <v>5654024605</v>
      </c>
      <c r="Q51" s="4">
        <v>24945895</v>
      </c>
    </row>
    <row r="52" spans="1:17" ht="19.5" thickBot="1" x14ac:dyDescent="0.5">
      <c r="E52" s="14">
        <f>SUM(E8:E51)</f>
        <v>980295702456</v>
      </c>
      <c r="G52" s="14">
        <f>SUM(G8:G51)</f>
        <v>894906492336</v>
      </c>
      <c r="I52" s="14">
        <f>SUM(I8:I51)</f>
        <v>85389210120</v>
      </c>
      <c r="K52" s="15"/>
      <c r="M52" s="14">
        <f>SUM(M8:M51)</f>
        <v>12160786494816</v>
      </c>
      <c r="O52" s="14">
        <f>SUM(O8:O51)</f>
        <v>10973820600774</v>
      </c>
      <c r="Q52" s="14">
        <f>SUM(Q8:Q51)</f>
        <v>1186965894042</v>
      </c>
    </row>
    <row r="53" spans="1:17" ht="19.5" thickTop="1" x14ac:dyDescent="0.45"/>
    <row r="55" spans="1:17" x14ac:dyDescent="0.45">
      <c r="Q55" s="4"/>
    </row>
    <row r="56" spans="1:17" x14ac:dyDescent="0.45">
      <c r="Q56" s="4"/>
    </row>
    <row r="57" spans="1:17" x14ac:dyDescent="0.45">
      <c r="Q57" s="4"/>
    </row>
    <row r="58" spans="1:17" x14ac:dyDescent="0.45">
      <c r="Q58" s="4"/>
    </row>
    <row r="60" spans="1:17" x14ac:dyDescent="0.45">
      <c r="Q60" s="4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46"/>
  <sheetViews>
    <sheetView rightToLeft="1" topLeftCell="A22" workbookViewId="0">
      <selection activeCell="M46" sqref="M46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24" width="22.42578125" style="1" hidden="1" customWidth="1"/>
    <col min="25" max="16384" width="9.140625" style="1"/>
  </cols>
  <sheetData>
    <row r="2" spans="1:21" ht="30" x14ac:dyDescent="0.45"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</row>
    <row r="3" spans="1:21" ht="30" x14ac:dyDescent="0.45">
      <c r="D3" s="5" t="s">
        <v>204</v>
      </c>
      <c r="E3" s="5" t="s">
        <v>204</v>
      </c>
      <c r="F3" s="5" t="s">
        <v>204</v>
      </c>
      <c r="G3" s="5" t="s">
        <v>204</v>
      </c>
      <c r="H3" s="5" t="s">
        <v>204</v>
      </c>
    </row>
    <row r="4" spans="1:21" ht="30" x14ac:dyDescent="0.45"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</row>
    <row r="6" spans="1:21" ht="30" x14ac:dyDescent="0.45">
      <c r="A6" s="5" t="s">
        <v>3</v>
      </c>
      <c r="C6" s="5" t="s">
        <v>206</v>
      </c>
      <c r="D6" s="5" t="s">
        <v>206</v>
      </c>
      <c r="E6" s="5" t="s">
        <v>206</v>
      </c>
      <c r="F6" s="5" t="s">
        <v>206</v>
      </c>
      <c r="G6" s="5" t="s">
        <v>206</v>
      </c>
      <c r="H6" s="5" t="s">
        <v>206</v>
      </c>
      <c r="I6" s="5" t="s">
        <v>206</v>
      </c>
      <c r="J6" s="5" t="s">
        <v>206</v>
      </c>
      <c r="K6" s="5" t="s">
        <v>206</v>
      </c>
      <c r="M6" s="5" t="s">
        <v>207</v>
      </c>
      <c r="N6" s="5" t="s">
        <v>207</v>
      </c>
      <c r="O6" s="5" t="s">
        <v>207</v>
      </c>
      <c r="P6" s="5" t="s">
        <v>207</v>
      </c>
      <c r="Q6" s="5" t="s">
        <v>207</v>
      </c>
      <c r="R6" s="5" t="s">
        <v>207</v>
      </c>
      <c r="S6" s="5" t="s">
        <v>207</v>
      </c>
      <c r="T6" s="5" t="s">
        <v>207</v>
      </c>
      <c r="U6" s="5" t="s">
        <v>207</v>
      </c>
    </row>
    <row r="7" spans="1:21" ht="30" x14ac:dyDescent="0.45">
      <c r="A7" s="5" t="s">
        <v>3</v>
      </c>
      <c r="C7" s="5" t="s">
        <v>266</v>
      </c>
      <c r="E7" s="5" t="s">
        <v>267</v>
      </c>
      <c r="G7" s="5" t="s">
        <v>268</v>
      </c>
      <c r="I7" s="5" t="s">
        <v>83</v>
      </c>
      <c r="K7" s="5" t="s">
        <v>269</v>
      </c>
      <c r="M7" s="5" t="s">
        <v>266</v>
      </c>
      <c r="O7" s="5" t="s">
        <v>267</v>
      </c>
      <c r="Q7" s="5" t="s">
        <v>268</v>
      </c>
      <c r="S7" s="5" t="s">
        <v>83</v>
      </c>
      <c r="U7" s="5" t="s">
        <v>269</v>
      </c>
    </row>
    <row r="8" spans="1:21" ht="21" x14ac:dyDescent="0.55000000000000004">
      <c r="A8" s="3" t="s">
        <v>18</v>
      </c>
      <c r="C8" s="4">
        <v>0</v>
      </c>
      <c r="E8" s="4">
        <v>-6757839407</v>
      </c>
      <c r="G8" s="4">
        <v>28305911047</v>
      </c>
      <c r="I8" s="4">
        <v>21548071640</v>
      </c>
      <c r="K8" s="18">
        <v>5.7500000000000002E-2</v>
      </c>
      <c r="M8" s="4">
        <v>0</v>
      </c>
      <c r="O8" s="4">
        <v>156643676460</v>
      </c>
      <c r="Q8" s="4">
        <v>44966079986</v>
      </c>
      <c r="S8" s="4">
        <v>201609756446</v>
      </c>
      <c r="U8" s="18">
        <f>S8/$X$39</f>
        <v>5.8159895305824313E-2</v>
      </c>
    </row>
    <row r="9" spans="1:21" ht="21" x14ac:dyDescent="0.55000000000000004">
      <c r="A9" s="3" t="s">
        <v>16</v>
      </c>
      <c r="C9" s="4">
        <v>0</v>
      </c>
      <c r="E9" s="4">
        <v>0</v>
      </c>
      <c r="G9" s="4">
        <v>0</v>
      </c>
      <c r="I9" s="4">
        <v>0</v>
      </c>
      <c r="K9" s="18">
        <v>0</v>
      </c>
      <c r="M9" s="4">
        <v>0</v>
      </c>
      <c r="O9" s="4">
        <v>0</v>
      </c>
      <c r="Q9" s="4">
        <v>-5204</v>
      </c>
      <c r="S9" s="4">
        <v>-5204</v>
      </c>
      <c r="U9" s="18">
        <f t="shared" ref="U9:U41" si="0">S9/$X$39</f>
        <v>-1.5012373434049385E-9</v>
      </c>
    </row>
    <row r="10" spans="1:21" ht="21" x14ac:dyDescent="0.55000000000000004">
      <c r="A10" s="3" t="s">
        <v>27</v>
      </c>
      <c r="C10" s="4">
        <v>0</v>
      </c>
      <c r="E10" s="4">
        <v>1187013745</v>
      </c>
      <c r="G10" s="4">
        <v>0</v>
      </c>
      <c r="I10" s="4">
        <v>1187013745</v>
      </c>
      <c r="K10" s="18">
        <v>3.2000000000000002E-3</v>
      </c>
      <c r="M10" s="4">
        <v>0</v>
      </c>
      <c r="O10" s="4">
        <v>3181196825</v>
      </c>
      <c r="Q10" s="4">
        <v>2255594011</v>
      </c>
      <c r="S10" s="4">
        <v>5436790836</v>
      </c>
      <c r="U10" s="18">
        <f t="shared" si="0"/>
        <v>1.568392281184657E-3</v>
      </c>
    </row>
    <row r="11" spans="1:21" ht="21" x14ac:dyDescent="0.55000000000000004">
      <c r="A11" s="3" t="s">
        <v>238</v>
      </c>
      <c r="C11" s="4">
        <v>0</v>
      </c>
      <c r="E11" s="4">
        <v>0</v>
      </c>
      <c r="G11" s="4">
        <v>0</v>
      </c>
      <c r="I11" s="4">
        <v>0</v>
      </c>
      <c r="K11" s="18">
        <v>0</v>
      </c>
      <c r="M11" s="4">
        <v>0</v>
      </c>
      <c r="O11" s="4">
        <v>0</v>
      </c>
      <c r="Q11" s="4">
        <v>13562476152</v>
      </c>
      <c r="S11" s="4">
        <v>13562476152</v>
      </c>
      <c r="U11" s="18">
        <f t="shared" si="0"/>
        <v>3.9124703436628199E-3</v>
      </c>
    </row>
    <row r="12" spans="1:21" ht="21" x14ac:dyDescent="0.55000000000000004">
      <c r="A12" s="3" t="s">
        <v>22</v>
      </c>
      <c r="C12" s="4">
        <v>0</v>
      </c>
      <c r="E12" s="4">
        <v>1282475250</v>
      </c>
      <c r="G12" s="4">
        <v>0</v>
      </c>
      <c r="I12" s="4">
        <v>1282475250</v>
      </c>
      <c r="K12" s="18">
        <v>3.3999999999999998E-3</v>
      </c>
      <c r="M12" s="4">
        <v>0</v>
      </c>
      <c r="O12" s="4">
        <v>6572186251</v>
      </c>
      <c r="Q12" s="4">
        <v>4835852099</v>
      </c>
      <c r="S12" s="4">
        <v>11408038350</v>
      </c>
      <c r="U12" s="18">
        <f t="shared" si="0"/>
        <v>3.2909633332082358E-3</v>
      </c>
    </row>
    <row r="13" spans="1:21" ht="21" x14ac:dyDescent="0.55000000000000004">
      <c r="A13" s="3" t="s">
        <v>239</v>
      </c>
      <c r="C13" s="4">
        <v>0</v>
      </c>
      <c r="E13" s="4">
        <v>0</v>
      </c>
      <c r="G13" s="4">
        <v>0</v>
      </c>
      <c r="I13" s="4">
        <v>0</v>
      </c>
      <c r="K13" s="18">
        <v>0</v>
      </c>
      <c r="M13" s="4">
        <v>0</v>
      </c>
      <c r="O13" s="4">
        <v>0</v>
      </c>
      <c r="Q13" s="4">
        <v>149950985</v>
      </c>
      <c r="S13" s="4">
        <v>149950985</v>
      </c>
      <c r="U13" s="18">
        <f t="shared" si="0"/>
        <v>4.3257497763711335E-5</v>
      </c>
    </row>
    <row r="14" spans="1:21" ht="21" x14ac:dyDescent="0.55000000000000004">
      <c r="A14" s="3" t="s">
        <v>240</v>
      </c>
      <c r="C14" s="4">
        <v>0</v>
      </c>
      <c r="E14" s="4">
        <v>0</v>
      </c>
      <c r="G14" s="4">
        <v>0</v>
      </c>
      <c r="I14" s="4">
        <v>0</v>
      </c>
      <c r="K14" s="18">
        <v>0</v>
      </c>
      <c r="M14" s="4">
        <v>0</v>
      </c>
      <c r="O14" s="4">
        <v>0</v>
      </c>
      <c r="Q14" s="4">
        <v>56458229786</v>
      </c>
      <c r="S14" s="4">
        <v>56458229786</v>
      </c>
      <c r="U14" s="18">
        <f t="shared" si="0"/>
        <v>1.6286933685103807E-2</v>
      </c>
    </row>
    <row r="15" spans="1:21" ht="21" x14ac:dyDescent="0.55000000000000004">
      <c r="A15" s="3" t="s">
        <v>241</v>
      </c>
      <c r="C15" s="4">
        <v>0</v>
      </c>
      <c r="E15" s="4">
        <v>0</v>
      </c>
      <c r="G15" s="4">
        <v>0</v>
      </c>
      <c r="I15" s="4">
        <v>0</v>
      </c>
      <c r="K15" s="18">
        <v>0</v>
      </c>
      <c r="M15" s="4">
        <v>0</v>
      </c>
      <c r="O15" s="4">
        <v>0</v>
      </c>
      <c r="Q15" s="4">
        <v>4102073909</v>
      </c>
      <c r="S15" s="4">
        <v>4102073909</v>
      </c>
      <c r="U15" s="18">
        <f t="shared" si="0"/>
        <v>1.1833563677167316E-3</v>
      </c>
    </row>
    <row r="16" spans="1:21" ht="21" x14ac:dyDescent="0.55000000000000004">
      <c r="A16" s="3" t="s">
        <v>242</v>
      </c>
      <c r="C16" s="4">
        <v>0</v>
      </c>
      <c r="E16" s="4">
        <v>0</v>
      </c>
      <c r="G16" s="4">
        <v>0</v>
      </c>
      <c r="I16" s="4">
        <v>0</v>
      </c>
      <c r="K16" s="18">
        <v>0</v>
      </c>
      <c r="M16" s="4">
        <v>0</v>
      </c>
      <c r="O16" s="4">
        <v>0</v>
      </c>
      <c r="Q16" s="4">
        <v>-2185686299</v>
      </c>
      <c r="S16" s="4">
        <v>-2185686299</v>
      </c>
      <c r="U16" s="18">
        <f t="shared" si="0"/>
        <v>-6.3052150135037126E-4</v>
      </c>
    </row>
    <row r="17" spans="1:21" ht="21" x14ac:dyDescent="0.55000000000000004">
      <c r="A17" s="3" t="s">
        <v>243</v>
      </c>
      <c r="C17" s="4">
        <v>0</v>
      </c>
      <c r="E17" s="4">
        <v>0</v>
      </c>
      <c r="G17" s="4">
        <v>0</v>
      </c>
      <c r="I17" s="4">
        <v>0</v>
      </c>
      <c r="K17" s="18">
        <v>0</v>
      </c>
      <c r="M17" s="4">
        <v>0</v>
      </c>
      <c r="O17" s="4">
        <v>0</v>
      </c>
      <c r="Q17" s="4">
        <v>12758041988</v>
      </c>
      <c r="S17" s="4">
        <v>12758041988</v>
      </c>
      <c r="U17" s="18">
        <f t="shared" si="0"/>
        <v>3.680409120121787E-3</v>
      </c>
    </row>
    <row r="18" spans="1:21" ht="21" x14ac:dyDescent="0.55000000000000004">
      <c r="A18" s="3" t="s">
        <v>244</v>
      </c>
      <c r="C18" s="4">
        <v>0</v>
      </c>
      <c r="E18" s="4">
        <v>0</v>
      </c>
      <c r="G18" s="4">
        <v>0</v>
      </c>
      <c r="I18" s="4">
        <v>0</v>
      </c>
      <c r="K18" s="18">
        <v>0</v>
      </c>
      <c r="M18" s="4">
        <v>0</v>
      </c>
      <c r="O18" s="4">
        <v>0</v>
      </c>
      <c r="Q18" s="4">
        <v>113069163998</v>
      </c>
      <c r="S18" s="4">
        <v>113069163998</v>
      </c>
      <c r="U18" s="18">
        <f t="shared" si="0"/>
        <v>3.2617919173976717E-2</v>
      </c>
    </row>
    <row r="19" spans="1:21" ht="21" x14ac:dyDescent="0.55000000000000004">
      <c r="A19" s="3" t="s">
        <v>245</v>
      </c>
      <c r="C19" s="4">
        <v>0</v>
      </c>
      <c r="E19" s="4">
        <v>0</v>
      </c>
      <c r="G19" s="4">
        <v>0</v>
      </c>
      <c r="I19" s="4">
        <v>0</v>
      </c>
      <c r="K19" s="18">
        <v>0</v>
      </c>
      <c r="M19" s="4">
        <v>0</v>
      </c>
      <c r="O19" s="4">
        <v>0</v>
      </c>
      <c r="Q19" s="4">
        <v>-3373992</v>
      </c>
      <c r="S19" s="4">
        <v>-3373992</v>
      </c>
      <c r="U19" s="18">
        <f t="shared" si="0"/>
        <v>-9.7332105817630971E-7</v>
      </c>
    </row>
    <row r="20" spans="1:21" ht="21" x14ac:dyDescent="0.55000000000000004">
      <c r="A20" s="3" t="s">
        <v>246</v>
      </c>
      <c r="C20" s="4">
        <v>0</v>
      </c>
      <c r="E20" s="4">
        <v>0</v>
      </c>
      <c r="G20" s="4">
        <v>0</v>
      </c>
      <c r="I20" s="4">
        <v>0</v>
      </c>
      <c r="K20" s="18">
        <v>0</v>
      </c>
      <c r="M20" s="4">
        <v>0</v>
      </c>
      <c r="O20" s="4">
        <v>0</v>
      </c>
      <c r="Q20" s="4">
        <v>-101402900</v>
      </c>
      <c r="S20" s="4">
        <v>-101402900</v>
      </c>
      <c r="U20" s="18">
        <f t="shared" si="0"/>
        <v>-2.9252463529891744E-5</v>
      </c>
    </row>
    <row r="21" spans="1:21" ht="21" x14ac:dyDescent="0.55000000000000004">
      <c r="A21" s="3" t="s">
        <v>19</v>
      </c>
      <c r="C21" s="4">
        <v>0</v>
      </c>
      <c r="E21" s="4">
        <v>-310131281</v>
      </c>
      <c r="G21" s="4">
        <v>0</v>
      </c>
      <c r="I21" s="4">
        <v>-310131281</v>
      </c>
      <c r="K21" s="18">
        <v>-8.0000000000000004E-4</v>
      </c>
      <c r="M21" s="4">
        <v>0</v>
      </c>
      <c r="O21" s="4">
        <v>-4617337076</v>
      </c>
      <c r="Q21" s="4">
        <v>39352724983</v>
      </c>
      <c r="S21" s="4">
        <v>34735387907</v>
      </c>
      <c r="U21" s="18">
        <f t="shared" si="0"/>
        <v>1.0020380757810282E-2</v>
      </c>
    </row>
    <row r="22" spans="1:21" ht="21" x14ac:dyDescent="0.55000000000000004">
      <c r="A22" s="3" t="s">
        <v>247</v>
      </c>
      <c r="C22" s="4">
        <v>0</v>
      </c>
      <c r="E22" s="4">
        <v>0</v>
      </c>
      <c r="G22" s="4">
        <v>0</v>
      </c>
      <c r="I22" s="4">
        <v>0</v>
      </c>
      <c r="K22" s="18">
        <v>0</v>
      </c>
      <c r="M22" s="4">
        <v>0</v>
      </c>
      <c r="O22" s="4">
        <v>0</v>
      </c>
      <c r="Q22" s="4">
        <v>150584900000</v>
      </c>
      <c r="S22" s="4">
        <v>150584900000</v>
      </c>
      <c r="U22" s="18">
        <f t="shared" si="0"/>
        <v>4.3440368030918206E-2</v>
      </c>
    </row>
    <row r="23" spans="1:21" ht="21" x14ac:dyDescent="0.55000000000000004">
      <c r="A23" s="3" t="s">
        <v>248</v>
      </c>
      <c r="C23" s="4">
        <v>0</v>
      </c>
      <c r="E23" s="4">
        <v>0</v>
      </c>
      <c r="G23" s="4">
        <v>0</v>
      </c>
      <c r="I23" s="4">
        <v>0</v>
      </c>
      <c r="K23" s="18">
        <v>0</v>
      </c>
      <c r="M23" s="4">
        <v>0</v>
      </c>
      <c r="O23" s="4">
        <v>0</v>
      </c>
      <c r="Q23" s="4">
        <v>10232205674</v>
      </c>
      <c r="S23" s="4">
        <v>10232205674</v>
      </c>
      <c r="U23" s="18">
        <f t="shared" si="0"/>
        <v>2.9517619644905263E-3</v>
      </c>
    </row>
    <row r="24" spans="1:21" ht="21" x14ac:dyDescent="0.55000000000000004">
      <c r="A24" s="3" t="s">
        <v>25</v>
      </c>
      <c r="C24" s="4">
        <v>0</v>
      </c>
      <c r="E24" s="4">
        <v>1158622500</v>
      </c>
      <c r="G24" s="4">
        <v>0</v>
      </c>
      <c r="I24" s="4">
        <v>1158622500</v>
      </c>
      <c r="K24" s="18">
        <v>3.0999999999999999E-3</v>
      </c>
      <c r="M24" s="4">
        <v>0</v>
      </c>
      <c r="O24" s="4">
        <v>-11282394583</v>
      </c>
      <c r="Q24" s="4">
        <v>-1500426007</v>
      </c>
      <c r="S24" s="4">
        <v>-12782820590</v>
      </c>
      <c r="U24" s="18">
        <f t="shared" si="0"/>
        <v>-3.6875571913438793E-3</v>
      </c>
    </row>
    <row r="25" spans="1:21" ht="21" x14ac:dyDescent="0.55000000000000004">
      <c r="A25" s="3" t="s">
        <v>249</v>
      </c>
      <c r="C25" s="4">
        <v>0</v>
      </c>
      <c r="E25" s="4">
        <v>0</v>
      </c>
      <c r="G25" s="4">
        <v>0</v>
      </c>
      <c r="I25" s="4">
        <v>0</v>
      </c>
      <c r="K25" s="18">
        <v>0</v>
      </c>
      <c r="M25" s="4">
        <v>0</v>
      </c>
      <c r="O25" s="4">
        <v>0</v>
      </c>
      <c r="Q25" s="4">
        <v>9292090333</v>
      </c>
      <c r="S25" s="4">
        <v>9292090333</v>
      </c>
      <c r="U25" s="18">
        <f t="shared" si="0"/>
        <v>2.6805597629115355E-3</v>
      </c>
    </row>
    <row r="26" spans="1:21" ht="21" x14ac:dyDescent="0.55000000000000004">
      <c r="A26" s="3" t="s">
        <v>229</v>
      </c>
      <c r="C26" s="4">
        <v>0</v>
      </c>
      <c r="E26" s="4">
        <v>0</v>
      </c>
      <c r="G26" s="4">
        <v>0</v>
      </c>
      <c r="I26" s="4">
        <v>0</v>
      </c>
      <c r="K26" s="18">
        <v>0</v>
      </c>
      <c r="M26" s="4">
        <v>5405330000</v>
      </c>
      <c r="O26" s="4">
        <v>0</v>
      </c>
      <c r="Q26" s="4">
        <v>8843268066</v>
      </c>
      <c r="S26" s="4">
        <v>14248598066</v>
      </c>
      <c r="U26" s="18">
        <f t="shared" si="0"/>
        <v>4.110401135251073E-3</v>
      </c>
    </row>
    <row r="27" spans="1:21" ht="21" x14ac:dyDescent="0.55000000000000004">
      <c r="A27" s="3" t="s">
        <v>250</v>
      </c>
      <c r="C27" s="4">
        <v>0</v>
      </c>
      <c r="E27" s="4">
        <v>0</v>
      </c>
      <c r="G27" s="4">
        <v>0</v>
      </c>
      <c r="I27" s="4">
        <v>0</v>
      </c>
      <c r="K27" s="18">
        <v>0</v>
      </c>
      <c r="M27" s="4">
        <v>0</v>
      </c>
      <c r="O27" s="4">
        <v>0</v>
      </c>
      <c r="Q27" s="4">
        <v>21953997098</v>
      </c>
      <c r="S27" s="4">
        <v>21953997098</v>
      </c>
      <c r="U27" s="18">
        <f t="shared" si="0"/>
        <v>6.3332360262339064E-3</v>
      </c>
    </row>
    <row r="28" spans="1:21" ht="21" x14ac:dyDescent="0.55000000000000004">
      <c r="A28" s="3" t="s">
        <v>251</v>
      </c>
      <c r="C28" s="4">
        <v>0</v>
      </c>
      <c r="E28" s="4">
        <v>0</v>
      </c>
      <c r="G28" s="4">
        <v>0</v>
      </c>
      <c r="I28" s="4">
        <v>0</v>
      </c>
      <c r="K28" s="18">
        <v>0</v>
      </c>
      <c r="M28" s="4">
        <v>0</v>
      </c>
      <c r="O28" s="4">
        <v>0</v>
      </c>
      <c r="Q28" s="4">
        <v>21754964591</v>
      </c>
      <c r="S28" s="4">
        <v>21754964591</v>
      </c>
      <c r="U28" s="18">
        <f t="shared" si="0"/>
        <v>6.2758196096197819E-3</v>
      </c>
    </row>
    <row r="29" spans="1:21" ht="21" x14ac:dyDescent="0.55000000000000004">
      <c r="A29" s="3" t="s">
        <v>252</v>
      </c>
      <c r="C29" s="4">
        <v>0</v>
      </c>
      <c r="E29" s="4">
        <v>0</v>
      </c>
      <c r="G29" s="4">
        <v>0</v>
      </c>
      <c r="I29" s="4">
        <v>0</v>
      </c>
      <c r="K29" s="18">
        <v>0</v>
      </c>
      <c r="M29" s="4">
        <v>0</v>
      </c>
      <c r="O29" s="4">
        <v>0</v>
      </c>
      <c r="Q29" s="4">
        <v>116270538628</v>
      </c>
      <c r="S29" s="4">
        <v>116270538628</v>
      </c>
      <c r="U29" s="18">
        <f t="shared" si="0"/>
        <v>3.3541443990422755E-2</v>
      </c>
    </row>
    <row r="30" spans="1:21" ht="21" x14ac:dyDescent="0.55000000000000004">
      <c r="A30" s="3" t="s">
        <v>17</v>
      </c>
      <c r="C30" s="4">
        <v>0</v>
      </c>
      <c r="E30" s="4">
        <v>-11113395658</v>
      </c>
      <c r="G30" s="4">
        <v>0</v>
      </c>
      <c r="I30" s="4">
        <v>-11113395658</v>
      </c>
      <c r="K30" s="18">
        <v>-2.9700000000000001E-2</v>
      </c>
      <c r="M30" s="4">
        <v>16636655733</v>
      </c>
      <c r="O30" s="4">
        <v>-47060593083</v>
      </c>
      <c r="Q30" s="4">
        <v>54195030303</v>
      </c>
      <c r="S30" s="4">
        <v>23771092953</v>
      </c>
      <c r="U30" s="18">
        <f t="shared" si="0"/>
        <v>6.8574274470779356E-3</v>
      </c>
    </row>
    <row r="31" spans="1:21" ht="21" x14ac:dyDescent="0.55000000000000004">
      <c r="A31" s="3" t="s">
        <v>15</v>
      </c>
      <c r="C31" s="4">
        <v>0</v>
      </c>
      <c r="E31" s="4">
        <v>1170265323</v>
      </c>
      <c r="G31" s="4">
        <v>0</v>
      </c>
      <c r="I31" s="4">
        <v>1170265323</v>
      </c>
      <c r="K31" s="18">
        <v>3.0999999999999999E-3</v>
      </c>
      <c r="M31" s="4">
        <v>66810077040</v>
      </c>
      <c r="O31" s="4">
        <v>-163472055781</v>
      </c>
      <c r="Q31" s="4">
        <v>0</v>
      </c>
      <c r="S31" s="4">
        <v>-96661978741</v>
      </c>
      <c r="U31" s="18">
        <f t="shared" si="0"/>
        <v>-2.7884814022560239E-2</v>
      </c>
    </row>
    <row r="32" spans="1:21" ht="21" x14ac:dyDescent="0.55000000000000004">
      <c r="A32" s="3" t="s">
        <v>30</v>
      </c>
      <c r="C32" s="4">
        <v>0</v>
      </c>
      <c r="E32" s="4">
        <v>4533074956</v>
      </c>
      <c r="G32" s="4">
        <v>0</v>
      </c>
      <c r="I32" s="4">
        <v>4533074956</v>
      </c>
      <c r="K32" s="18">
        <v>1.21E-2</v>
      </c>
      <c r="M32" s="4">
        <v>82394365950</v>
      </c>
      <c r="O32" s="4">
        <v>89827592477</v>
      </c>
      <c r="Q32" s="4">
        <v>0</v>
      </c>
      <c r="S32" s="4">
        <v>172221958427</v>
      </c>
      <c r="U32" s="18">
        <f t="shared" si="0"/>
        <v>4.9682174355293089E-2</v>
      </c>
    </row>
    <row r="33" spans="1:24" ht="21" x14ac:dyDescent="0.55000000000000004">
      <c r="A33" s="3" t="s">
        <v>24</v>
      </c>
      <c r="C33" s="4">
        <v>0</v>
      </c>
      <c r="E33" s="4">
        <v>11479921386</v>
      </c>
      <c r="G33" s="4">
        <v>0</v>
      </c>
      <c r="I33" s="4">
        <v>11479921386</v>
      </c>
      <c r="K33" s="18">
        <v>3.0599999999999999E-2</v>
      </c>
      <c r="M33" s="4">
        <v>0</v>
      </c>
      <c r="O33" s="4">
        <v>22864256415</v>
      </c>
      <c r="Q33" s="4">
        <v>0</v>
      </c>
      <c r="S33" s="4">
        <v>22864256415</v>
      </c>
      <c r="U33" s="18">
        <f t="shared" si="0"/>
        <v>6.595825434162937E-3</v>
      </c>
    </row>
    <row r="34" spans="1:24" ht="21" x14ac:dyDescent="0.55000000000000004">
      <c r="A34" s="3" t="s">
        <v>28</v>
      </c>
      <c r="C34" s="4">
        <v>0</v>
      </c>
      <c r="E34" s="4">
        <v>-766061100</v>
      </c>
      <c r="G34" s="4">
        <v>0</v>
      </c>
      <c r="I34" s="4">
        <v>-766061100</v>
      </c>
      <c r="K34" s="18">
        <v>-2E-3</v>
      </c>
      <c r="M34" s="4">
        <v>0</v>
      </c>
      <c r="O34" s="4">
        <v>1222333776</v>
      </c>
      <c r="Q34" s="4">
        <v>0</v>
      </c>
      <c r="S34" s="4">
        <v>1222333776</v>
      </c>
      <c r="U34" s="18">
        <f t="shared" si="0"/>
        <v>3.5261589366571237E-4</v>
      </c>
    </row>
    <row r="35" spans="1:24" ht="21" x14ac:dyDescent="0.55000000000000004">
      <c r="A35" s="3" t="s">
        <v>20</v>
      </c>
      <c r="C35" s="4">
        <v>0</v>
      </c>
      <c r="E35" s="4">
        <v>659216250</v>
      </c>
      <c r="G35" s="4">
        <v>0</v>
      </c>
      <c r="I35" s="4">
        <v>659216250</v>
      </c>
      <c r="K35" s="18">
        <v>1.8E-3</v>
      </c>
      <c r="M35" s="4">
        <v>0</v>
      </c>
      <c r="O35" s="4">
        <v>588791250</v>
      </c>
      <c r="Q35" s="4">
        <v>0</v>
      </c>
      <c r="S35" s="4">
        <v>588791250</v>
      </c>
      <c r="U35" s="18">
        <f t="shared" si="0"/>
        <v>1.6985307685820004E-4</v>
      </c>
    </row>
    <row r="36" spans="1:24" ht="21" x14ac:dyDescent="0.55000000000000004">
      <c r="A36" s="3" t="s">
        <v>33</v>
      </c>
      <c r="C36" s="4">
        <v>0</v>
      </c>
      <c r="E36" s="4">
        <v>-542078396</v>
      </c>
      <c r="G36" s="4">
        <v>0</v>
      </c>
      <c r="I36" s="4">
        <v>-542078396</v>
      </c>
      <c r="K36" s="18">
        <v>-1.4E-3</v>
      </c>
      <c r="M36" s="4">
        <v>0</v>
      </c>
      <c r="O36" s="4">
        <v>-542078396</v>
      </c>
      <c r="Q36" s="4">
        <v>0</v>
      </c>
      <c r="S36" s="4">
        <v>-542078396</v>
      </c>
      <c r="U36" s="18">
        <f t="shared" si="0"/>
        <v>-1.5637746562802656E-4</v>
      </c>
    </row>
    <row r="37" spans="1:24" ht="21" x14ac:dyDescent="0.55000000000000004">
      <c r="A37" s="3" t="s">
        <v>23</v>
      </c>
      <c r="C37" s="4">
        <v>0</v>
      </c>
      <c r="E37" s="4">
        <v>-13334146</v>
      </c>
      <c r="G37" s="4">
        <v>0</v>
      </c>
      <c r="I37" s="4">
        <v>-13334146</v>
      </c>
      <c r="K37" s="18">
        <v>0</v>
      </c>
      <c r="M37" s="4">
        <v>0</v>
      </c>
      <c r="O37" s="4">
        <v>-3191194250</v>
      </c>
      <c r="Q37" s="4">
        <v>0</v>
      </c>
      <c r="S37" s="4">
        <v>-3191194250</v>
      </c>
      <c r="U37" s="18">
        <f t="shared" si="0"/>
        <v>-9.2058800502673236E-4</v>
      </c>
    </row>
    <row r="38" spans="1:24" ht="21" x14ac:dyDescent="0.55000000000000004">
      <c r="A38" s="3" t="s">
        <v>26</v>
      </c>
      <c r="C38" s="4">
        <v>0</v>
      </c>
      <c r="E38" s="4">
        <v>-3010420874</v>
      </c>
      <c r="G38" s="4">
        <v>0</v>
      </c>
      <c r="I38" s="4">
        <v>-3010420874</v>
      </c>
      <c r="K38" s="18">
        <v>-8.0000000000000002E-3</v>
      </c>
      <c r="M38" s="4">
        <v>0</v>
      </c>
      <c r="O38" s="4">
        <v>2472060937</v>
      </c>
      <c r="Q38" s="4">
        <v>0</v>
      </c>
      <c r="S38" s="4">
        <v>2472060937</v>
      </c>
      <c r="U38" s="18">
        <f t="shared" si="0"/>
        <v>7.1313416483416664E-4</v>
      </c>
    </row>
    <row r="39" spans="1:24" ht="21" x14ac:dyDescent="0.55000000000000004">
      <c r="A39" s="3" t="s">
        <v>29</v>
      </c>
      <c r="C39" s="4">
        <v>0</v>
      </c>
      <c r="E39" s="4">
        <v>9485241</v>
      </c>
      <c r="G39" s="4">
        <v>0</v>
      </c>
      <c r="I39" s="4">
        <v>9485241</v>
      </c>
      <c r="K39" s="18">
        <v>0</v>
      </c>
      <c r="M39" s="4">
        <v>0</v>
      </c>
      <c r="O39" s="4">
        <v>-15940388822</v>
      </c>
      <c r="Q39" s="4">
        <v>0</v>
      </c>
      <c r="S39" s="4">
        <v>-15940388822</v>
      </c>
      <c r="U39" s="18">
        <f t="shared" si="0"/>
        <v>-4.5984448439625398E-3</v>
      </c>
      <c r="X39" s="19">
        <v>3466473854292</v>
      </c>
    </row>
    <row r="40" spans="1:24" ht="21" x14ac:dyDescent="0.55000000000000004">
      <c r="A40" s="3" t="s">
        <v>31</v>
      </c>
      <c r="C40" s="4">
        <v>0</v>
      </c>
      <c r="E40" s="4">
        <v>1756110433</v>
      </c>
      <c r="G40" s="4">
        <v>0</v>
      </c>
      <c r="I40" s="4">
        <v>1756110433</v>
      </c>
      <c r="K40" s="18">
        <v>4.7000000000000002E-3</v>
      </c>
      <c r="M40" s="4">
        <v>0</v>
      </c>
      <c r="O40" s="4">
        <v>1756110433</v>
      </c>
      <c r="Q40" s="4">
        <v>0</v>
      </c>
      <c r="S40" s="4">
        <v>1756110433</v>
      </c>
      <c r="U40" s="18">
        <f t="shared" si="0"/>
        <v>5.065984936899724E-4</v>
      </c>
    </row>
    <row r="41" spans="1:24" ht="21" x14ac:dyDescent="0.55000000000000004">
      <c r="A41" s="3" t="s">
        <v>21</v>
      </c>
      <c r="C41" s="4">
        <v>0</v>
      </c>
      <c r="E41" s="4">
        <v>219738750</v>
      </c>
      <c r="G41" s="4">
        <v>0</v>
      </c>
      <c r="I41" s="4">
        <v>219738750</v>
      </c>
      <c r="K41" s="18">
        <v>5.9999999999999995E-4</v>
      </c>
      <c r="M41" s="4">
        <v>0</v>
      </c>
      <c r="O41" s="4">
        <v>255917500</v>
      </c>
      <c r="Q41" s="4">
        <v>0</v>
      </c>
      <c r="S41" s="4">
        <v>255917500</v>
      </c>
      <c r="U41" s="18">
        <f t="shared" si="0"/>
        <v>7.3826461919837308E-5</v>
      </c>
    </row>
    <row r="42" spans="1:24" ht="19.5" thickBot="1" x14ac:dyDescent="0.5">
      <c r="E42" s="14">
        <f>SUM(E8:E41)</f>
        <v>942662972</v>
      </c>
      <c r="G42" s="14">
        <f>SUM(G8:G41)</f>
        <v>28305911047</v>
      </c>
      <c r="I42" s="14">
        <f>SUM(I8:I41)</f>
        <v>29248574019</v>
      </c>
      <c r="K42" s="27">
        <f>SUM(K8:K41)</f>
        <v>7.8199999999999992E-2</v>
      </c>
      <c r="M42" s="14">
        <f>SUM(M8:M41)</f>
        <v>171246428723</v>
      </c>
      <c r="O42" s="14">
        <f>SUM(O8:O41)</f>
        <v>39278080333</v>
      </c>
      <c r="Q42" s="14">
        <f>SUM(Q8:Q41)</f>
        <v>680846288188</v>
      </c>
      <c r="S42" s="14">
        <f>SUM(S8:S41)</f>
        <v>891370797244</v>
      </c>
      <c r="U42" s="27">
        <f>SUM(U8:U41)</f>
        <v>0.25714049339802536</v>
      </c>
    </row>
    <row r="43" spans="1:24" ht="19.5" thickTop="1" x14ac:dyDescent="0.45"/>
    <row r="44" spans="1:24" x14ac:dyDescent="0.45">
      <c r="O44" s="4"/>
    </row>
    <row r="45" spans="1:24" x14ac:dyDescent="0.45">
      <c r="M45" s="4"/>
      <c r="O45" s="4"/>
    </row>
    <row r="46" spans="1:24" x14ac:dyDescent="0.45">
      <c r="M46" s="4"/>
      <c r="O46" s="4"/>
    </row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35"/>
  <sheetViews>
    <sheetView rightToLeft="1" topLeftCell="A11" workbookViewId="0">
      <selection activeCell="U27" sqref="U27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20" width="16" style="1" bestFit="1" customWidth="1"/>
    <col min="21" max="16384" width="9.140625" style="1"/>
  </cols>
  <sheetData>
    <row r="2" spans="1:20" ht="30" x14ac:dyDescent="0.45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20" ht="30" x14ac:dyDescent="0.45">
      <c r="C3" s="5" t="s">
        <v>204</v>
      </c>
      <c r="D3" s="5" t="s">
        <v>204</v>
      </c>
      <c r="E3" s="5" t="s">
        <v>204</v>
      </c>
      <c r="F3" s="5" t="s">
        <v>204</v>
      </c>
      <c r="G3" s="5" t="s">
        <v>204</v>
      </c>
    </row>
    <row r="4" spans="1:20" ht="30" x14ac:dyDescent="0.45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20" ht="30" x14ac:dyDescent="0.45">
      <c r="A6" s="5" t="s">
        <v>208</v>
      </c>
      <c r="C6" s="5" t="s">
        <v>206</v>
      </c>
      <c r="D6" s="5" t="s">
        <v>206</v>
      </c>
      <c r="E6" s="5" t="s">
        <v>206</v>
      </c>
      <c r="F6" s="5" t="s">
        <v>206</v>
      </c>
      <c r="G6" s="5" t="s">
        <v>206</v>
      </c>
      <c r="H6" s="5" t="s">
        <v>206</v>
      </c>
      <c r="I6" s="5" t="s">
        <v>206</v>
      </c>
      <c r="K6" s="5" t="s">
        <v>207</v>
      </c>
      <c r="L6" s="5" t="s">
        <v>207</v>
      </c>
      <c r="M6" s="5" t="s">
        <v>207</v>
      </c>
      <c r="N6" s="5" t="s">
        <v>207</v>
      </c>
      <c r="O6" s="5" t="s">
        <v>207</v>
      </c>
      <c r="P6" s="5" t="s">
        <v>207</v>
      </c>
      <c r="Q6" s="5" t="s">
        <v>207</v>
      </c>
    </row>
    <row r="7" spans="1:20" ht="30" x14ac:dyDescent="0.45">
      <c r="A7" s="5" t="s">
        <v>208</v>
      </c>
      <c r="C7" s="5" t="s">
        <v>270</v>
      </c>
      <c r="E7" s="5" t="s">
        <v>267</v>
      </c>
      <c r="G7" s="5" t="s">
        <v>268</v>
      </c>
      <c r="I7" s="5" t="s">
        <v>271</v>
      </c>
      <c r="K7" s="5" t="s">
        <v>270</v>
      </c>
      <c r="M7" s="5" t="s">
        <v>267</v>
      </c>
      <c r="O7" s="5" t="s">
        <v>268</v>
      </c>
      <c r="Q7" s="5" t="s">
        <v>271</v>
      </c>
    </row>
    <row r="8" spans="1:20" ht="21" x14ac:dyDescent="0.55000000000000004">
      <c r="A8" s="3" t="s">
        <v>48</v>
      </c>
      <c r="C8" s="4">
        <v>0</v>
      </c>
      <c r="E8" s="4">
        <v>0</v>
      </c>
      <c r="G8" s="4">
        <v>57083299073</v>
      </c>
      <c r="I8" s="4">
        <v>57083299073</v>
      </c>
      <c r="K8" s="4">
        <v>0</v>
      </c>
      <c r="M8" s="4">
        <v>0</v>
      </c>
      <c r="O8" s="4">
        <v>57083299073</v>
      </c>
      <c r="Q8" s="4">
        <v>57083299073</v>
      </c>
    </row>
    <row r="9" spans="1:20" ht="21" x14ac:dyDescent="0.55000000000000004">
      <c r="A9" s="3" t="s">
        <v>216</v>
      </c>
      <c r="C9" s="4">
        <v>0</v>
      </c>
      <c r="E9" s="4">
        <v>0</v>
      </c>
      <c r="G9" s="4">
        <v>0</v>
      </c>
      <c r="I9" s="4">
        <v>0</v>
      </c>
      <c r="K9" s="4">
        <v>16715105533</v>
      </c>
      <c r="M9" s="4">
        <v>0</v>
      </c>
      <c r="O9" s="4">
        <v>5677887794</v>
      </c>
      <c r="Q9" s="4">
        <f>K9+O9</f>
        <v>22392993327</v>
      </c>
    </row>
    <row r="10" spans="1:20" ht="21" x14ac:dyDescent="0.55000000000000004">
      <c r="A10" s="3" t="s">
        <v>213</v>
      </c>
      <c r="C10" s="4">
        <v>0</v>
      </c>
      <c r="E10" s="4">
        <v>0</v>
      </c>
      <c r="G10" s="4">
        <v>0</v>
      </c>
      <c r="I10" s="4">
        <v>0</v>
      </c>
      <c r="K10" s="4">
        <v>1638669</v>
      </c>
      <c r="M10" s="4">
        <v>0</v>
      </c>
      <c r="O10" s="4">
        <v>-2016843</v>
      </c>
      <c r="Q10" s="4">
        <f t="shared" ref="Q10:Q13" si="0">K10+O10</f>
        <v>-378174</v>
      </c>
    </row>
    <row r="11" spans="1:20" ht="21" x14ac:dyDescent="0.55000000000000004">
      <c r="A11" s="3" t="s">
        <v>253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166370</v>
      </c>
      <c r="Q11" s="4">
        <f t="shared" si="0"/>
        <v>166370</v>
      </c>
    </row>
    <row r="12" spans="1:20" ht="21" x14ac:dyDescent="0.55000000000000004">
      <c r="A12" s="3" t="s">
        <v>254</v>
      </c>
      <c r="C12" s="4">
        <v>0</v>
      </c>
      <c r="E12" s="4">
        <v>0</v>
      </c>
      <c r="G12" s="4">
        <v>0</v>
      </c>
      <c r="I12" s="4">
        <v>0</v>
      </c>
      <c r="K12" s="4">
        <v>0</v>
      </c>
      <c r="M12" s="4">
        <v>0</v>
      </c>
      <c r="O12" s="4">
        <v>12662382</v>
      </c>
      <c r="Q12" s="4">
        <f t="shared" si="0"/>
        <v>12662382</v>
      </c>
    </row>
    <row r="13" spans="1:20" ht="21" x14ac:dyDescent="0.55000000000000004">
      <c r="A13" s="3" t="s">
        <v>255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15249292968</v>
      </c>
      <c r="Q13" s="4">
        <f>K13+O13+M13</f>
        <v>15249292968</v>
      </c>
    </row>
    <row r="14" spans="1:20" ht="21" x14ac:dyDescent="0.55000000000000004">
      <c r="A14" s="3" t="s">
        <v>52</v>
      </c>
      <c r="C14" s="4">
        <v>0</v>
      </c>
      <c r="E14" s="4">
        <v>248408849984</v>
      </c>
      <c r="G14" s="4">
        <v>0</v>
      </c>
      <c r="I14" s="4">
        <v>248408849984</v>
      </c>
      <c r="K14" s="4">
        <v>0</v>
      </c>
      <c r="M14" s="4">
        <v>673284770013</v>
      </c>
      <c r="O14" s="4">
        <v>69014012900</v>
      </c>
      <c r="Q14" s="4">
        <f t="shared" ref="Q14:Q31" si="1">K14+O14+M14</f>
        <v>742298782913</v>
      </c>
      <c r="T14" s="4"/>
    </row>
    <row r="15" spans="1:20" ht="21" x14ac:dyDescent="0.55000000000000004">
      <c r="A15" s="3" t="s">
        <v>55</v>
      </c>
      <c r="C15" s="4">
        <v>0</v>
      </c>
      <c r="E15" s="4">
        <v>-669473874</v>
      </c>
      <c r="G15" s="4">
        <v>0</v>
      </c>
      <c r="I15" s="4">
        <v>-669473874</v>
      </c>
      <c r="K15" s="4">
        <v>0</v>
      </c>
      <c r="M15" s="4">
        <v>7025106300</v>
      </c>
      <c r="O15" s="4">
        <v>3616950795</v>
      </c>
      <c r="Q15" s="4">
        <f t="shared" si="1"/>
        <v>10642057095</v>
      </c>
    </row>
    <row r="16" spans="1:20" ht="21" x14ac:dyDescent="0.55000000000000004">
      <c r="A16" s="3" t="s">
        <v>256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8620161730</v>
      </c>
      <c r="Q16" s="4">
        <f t="shared" si="1"/>
        <v>8620161730</v>
      </c>
    </row>
    <row r="17" spans="1:17" ht="21" x14ac:dyDescent="0.55000000000000004">
      <c r="A17" s="3" t="s">
        <v>257</v>
      </c>
      <c r="C17" s="4">
        <v>0</v>
      </c>
      <c r="E17" s="4">
        <v>0</v>
      </c>
      <c r="G17" s="4">
        <v>0</v>
      </c>
      <c r="I17" s="4">
        <v>0</v>
      </c>
      <c r="K17" s="4">
        <v>0</v>
      </c>
      <c r="M17" s="4">
        <v>0</v>
      </c>
      <c r="O17" s="4">
        <v>3567710873</v>
      </c>
      <c r="Q17" s="4">
        <f t="shared" si="1"/>
        <v>3567710873</v>
      </c>
    </row>
    <row r="18" spans="1:17" ht="21" x14ac:dyDescent="0.55000000000000004">
      <c r="A18" s="3" t="s">
        <v>258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614725769</v>
      </c>
      <c r="Q18" s="4">
        <f t="shared" si="1"/>
        <v>614725769</v>
      </c>
    </row>
    <row r="19" spans="1:17" ht="21" x14ac:dyDescent="0.55000000000000004">
      <c r="A19" s="3" t="s">
        <v>259</v>
      </c>
      <c r="C19" s="4">
        <v>0</v>
      </c>
      <c r="E19" s="4">
        <v>0</v>
      </c>
      <c r="G19" s="4">
        <v>0</v>
      </c>
      <c r="I19" s="4">
        <v>0</v>
      </c>
      <c r="K19" s="4">
        <v>0</v>
      </c>
      <c r="M19" s="4">
        <v>0</v>
      </c>
      <c r="O19" s="4">
        <v>522102374</v>
      </c>
      <c r="Q19" s="4">
        <f t="shared" si="1"/>
        <v>522102374</v>
      </c>
    </row>
    <row r="20" spans="1:17" ht="21" x14ac:dyDescent="0.55000000000000004">
      <c r="A20" s="3" t="s">
        <v>260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8787916577</v>
      </c>
      <c r="Q20" s="4">
        <f t="shared" si="1"/>
        <v>8787916577</v>
      </c>
    </row>
    <row r="21" spans="1:17" ht="21" x14ac:dyDescent="0.55000000000000004">
      <c r="A21" s="3" t="s">
        <v>261</v>
      </c>
      <c r="C21" s="4">
        <v>0</v>
      </c>
      <c r="E21" s="4">
        <v>0</v>
      </c>
      <c r="G21" s="4">
        <v>0</v>
      </c>
      <c r="I21" s="4">
        <v>0</v>
      </c>
      <c r="K21" s="4">
        <v>0</v>
      </c>
      <c r="M21" s="4">
        <v>0</v>
      </c>
      <c r="O21" s="4">
        <v>2434536324</v>
      </c>
      <c r="Q21" s="4">
        <f t="shared" si="1"/>
        <v>2434536324</v>
      </c>
    </row>
    <row r="22" spans="1:17" ht="21" x14ac:dyDescent="0.55000000000000004">
      <c r="A22" s="3" t="s">
        <v>262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390160000</v>
      </c>
      <c r="Q22" s="4">
        <f t="shared" si="1"/>
        <v>390160000</v>
      </c>
    </row>
    <row r="23" spans="1:17" ht="21" x14ac:dyDescent="0.55000000000000004">
      <c r="A23" s="3" t="s">
        <v>217</v>
      </c>
      <c r="C23" s="4">
        <v>0</v>
      </c>
      <c r="E23" s="4">
        <v>0</v>
      </c>
      <c r="G23" s="4">
        <v>0</v>
      </c>
      <c r="I23" s="4">
        <v>0</v>
      </c>
      <c r="K23" s="4">
        <v>121037466877</v>
      </c>
      <c r="M23" s="4">
        <v>0</v>
      </c>
      <c r="O23" s="4">
        <v>253750000</v>
      </c>
      <c r="Q23" s="4">
        <f t="shared" si="1"/>
        <v>121291216877</v>
      </c>
    </row>
    <row r="24" spans="1:17" ht="21" x14ac:dyDescent="0.55000000000000004">
      <c r="A24" s="3" t="s">
        <v>263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216048137946</v>
      </c>
      <c r="Q24" s="4">
        <f t="shared" si="1"/>
        <v>216048137946</v>
      </c>
    </row>
    <row r="25" spans="1:17" ht="21" x14ac:dyDescent="0.55000000000000004">
      <c r="A25" s="3" t="s">
        <v>264</v>
      </c>
      <c r="C25" s="4">
        <v>0</v>
      </c>
      <c r="E25" s="4">
        <v>0</v>
      </c>
      <c r="G25" s="4">
        <v>0</v>
      </c>
      <c r="I25" s="4">
        <v>0</v>
      </c>
      <c r="K25" s="4">
        <v>0</v>
      </c>
      <c r="M25" s="4">
        <v>0</v>
      </c>
      <c r="O25" s="4">
        <v>58794285242</v>
      </c>
      <c r="Q25" s="4">
        <f t="shared" si="1"/>
        <v>58794285242</v>
      </c>
    </row>
    <row r="26" spans="1:17" ht="21" x14ac:dyDescent="0.55000000000000004">
      <c r="A26" s="3" t="s">
        <v>265</v>
      </c>
      <c r="C26" s="4">
        <v>0</v>
      </c>
      <c r="E26" s="4">
        <v>0</v>
      </c>
      <c r="G26" s="4">
        <v>0</v>
      </c>
      <c r="I26" s="4">
        <v>0</v>
      </c>
      <c r="K26" s="4">
        <v>0</v>
      </c>
      <c r="M26" s="4">
        <v>0</v>
      </c>
      <c r="O26" s="4">
        <v>25975395</v>
      </c>
      <c r="Q26" s="4">
        <f t="shared" si="1"/>
        <v>25975395</v>
      </c>
    </row>
    <row r="27" spans="1:17" ht="21" x14ac:dyDescent="0.55000000000000004">
      <c r="A27" s="3" t="s">
        <v>67</v>
      </c>
      <c r="C27" s="4">
        <v>7178624014</v>
      </c>
      <c r="E27" s="4">
        <v>-59050949100</v>
      </c>
      <c r="G27" s="4">
        <v>0</v>
      </c>
      <c r="I27" s="4">
        <v>-51872325086</v>
      </c>
      <c r="K27" s="4">
        <v>7178624014</v>
      </c>
      <c r="M27" s="4">
        <v>-59050949100</v>
      </c>
      <c r="O27" s="4">
        <v>0</v>
      </c>
      <c r="Q27" s="4">
        <f t="shared" si="1"/>
        <v>-51872325086</v>
      </c>
    </row>
    <row r="28" spans="1:17" ht="21" x14ac:dyDescent="0.55000000000000004">
      <c r="A28" s="3" t="s">
        <v>61</v>
      </c>
      <c r="C28" s="4">
        <v>11013336985</v>
      </c>
      <c r="E28" s="4">
        <v>752263628</v>
      </c>
      <c r="G28" s="4">
        <v>0</v>
      </c>
      <c r="I28" s="4">
        <v>11765600613</v>
      </c>
      <c r="K28" s="4">
        <v>91352844069</v>
      </c>
      <c r="M28" s="4">
        <v>-93459257438</v>
      </c>
      <c r="O28" s="4">
        <v>0</v>
      </c>
      <c r="Q28" s="4">
        <f t="shared" si="1"/>
        <v>-2106413369</v>
      </c>
    </row>
    <row r="29" spans="1:17" ht="21" x14ac:dyDescent="0.55000000000000004">
      <c r="A29" s="3" t="s">
        <v>58</v>
      </c>
      <c r="C29" s="4">
        <v>0</v>
      </c>
      <c r="E29" s="4">
        <v>-6649684126</v>
      </c>
      <c r="G29" s="4">
        <v>0</v>
      </c>
      <c r="I29" s="4">
        <v>-6649684126</v>
      </c>
      <c r="K29" s="4">
        <v>0</v>
      </c>
      <c r="M29" s="4">
        <v>2723966991</v>
      </c>
      <c r="O29" s="4">
        <v>0</v>
      </c>
      <c r="Q29" s="4">
        <f t="shared" si="1"/>
        <v>2723966991</v>
      </c>
    </row>
    <row r="30" spans="1:17" ht="21" x14ac:dyDescent="0.55000000000000004">
      <c r="A30" s="3" t="s">
        <v>69</v>
      </c>
      <c r="C30" s="4">
        <v>0</v>
      </c>
      <c r="E30" s="4">
        <v>69775456</v>
      </c>
      <c r="G30" s="4">
        <v>0</v>
      </c>
      <c r="I30" s="4">
        <v>69775456</v>
      </c>
      <c r="K30" s="4">
        <v>0</v>
      </c>
      <c r="M30" s="4">
        <v>69775456</v>
      </c>
      <c r="O30" s="4">
        <v>0</v>
      </c>
      <c r="Q30" s="4">
        <f t="shared" si="1"/>
        <v>69775456</v>
      </c>
    </row>
    <row r="31" spans="1:17" ht="21" x14ac:dyDescent="0.55000000000000004">
      <c r="A31" s="3" t="s">
        <v>64</v>
      </c>
      <c r="C31" s="4">
        <v>0</v>
      </c>
      <c r="E31" s="4">
        <v>-94083223312</v>
      </c>
      <c r="G31" s="4">
        <v>0</v>
      </c>
      <c r="I31" s="4">
        <v>-94083223312</v>
      </c>
      <c r="K31" s="4">
        <v>0</v>
      </c>
      <c r="M31" s="4">
        <v>-94083223312</v>
      </c>
      <c r="O31" s="4">
        <v>0</v>
      </c>
      <c r="Q31" s="4">
        <f t="shared" si="1"/>
        <v>-94083223312</v>
      </c>
    </row>
    <row r="32" spans="1:17" ht="19.5" thickBot="1" x14ac:dyDescent="0.5">
      <c r="C32" s="14">
        <f>SUM(C8:C31)</f>
        <v>18191960999</v>
      </c>
      <c r="E32" s="14">
        <f>SUM(E8:E31)</f>
        <v>88777558656</v>
      </c>
      <c r="G32" s="14">
        <f>SUM(G8:G31)</f>
        <v>57083299073</v>
      </c>
      <c r="I32" s="14">
        <f>SUM(I8:I31)</f>
        <v>164052818728</v>
      </c>
      <c r="K32" s="14">
        <f>SUM(K8:K31)</f>
        <v>236285679162</v>
      </c>
      <c r="M32" s="14">
        <f>SUM(M8:M31)</f>
        <v>436510188910</v>
      </c>
      <c r="O32" s="14">
        <f>SUM(O8:O31)</f>
        <v>450711717669</v>
      </c>
      <c r="Q32" s="14">
        <f>SUM(Q8:Q31)</f>
        <v>1123507585741</v>
      </c>
    </row>
    <row r="33" spans="15:17" ht="19.5" thickTop="1" x14ac:dyDescent="0.45"/>
    <row r="34" spans="15:17" x14ac:dyDescent="0.45">
      <c r="O34" s="4"/>
      <c r="Q34" s="4"/>
    </row>
    <row r="35" spans="15:17" x14ac:dyDescent="0.45">
      <c r="O35" s="4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22"/>
  <sheetViews>
    <sheetView rightToLeft="1" topLeftCell="A98" workbookViewId="0">
      <selection activeCell="G7" sqref="G7"/>
    </sheetView>
  </sheetViews>
  <sheetFormatPr defaultRowHeight="18.75" x14ac:dyDescent="0.45"/>
  <cols>
    <col min="1" max="1" width="25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28515625" style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B2" s="5" t="s">
        <v>0</v>
      </c>
      <c r="C2" s="5" t="s">
        <v>0</v>
      </c>
      <c r="D2" s="5" t="s">
        <v>0</v>
      </c>
      <c r="E2" s="5" t="s">
        <v>0</v>
      </c>
    </row>
    <row r="3" spans="1:7" ht="30" x14ac:dyDescent="0.45">
      <c r="B3" s="5" t="s">
        <v>204</v>
      </c>
      <c r="C3" s="5" t="s">
        <v>204</v>
      </c>
      <c r="D3" s="5" t="s">
        <v>204</v>
      </c>
      <c r="E3" s="5" t="s">
        <v>204</v>
      </c>
    </row>
    <row r="4" spans="1:7" ht="30" x14ac:dyDescent="0.45">
      <c r="B4" s="5" t="s">
        <v>2</v>
      </c>
      <c r="C4" s="5" t="s">
        <v>2</v>
      </c>
      <c r="D4" s="5" t="s">
        <v>2</v>
      </c>
      <c r="E4" s="5" t="s">
        <v>2</v>
      </c>
    </row>
    <row r="6" spans="1:7" ht="30" x14ac:dyDescent="0.45">
      <c r="A6" s="5" t="s">
        <v>272</v>
      </c>
      <c r="B6" s="5" t="s">
        <v>272</v>
      </c>
      <c r="C6" s="5" t="s">
        <v>272</v>
      </c>
      <c r="E6" s="2" t="s">
        <v>206</v>
      </c>
      <c r="G6" s="2" t="s">
        <v>6</v>
      </c>
    </row>
    <row r="7" spans="1:7" ht="30" x14ac:dyDescent="0.45">
      <c r="A7" s="5" t="s">
        <v>273</v>
      </c>
      <c r="C7" s="5" t="s">
        <v>80</v>
      </c>
      <c r="E7" s="5" t="s">
        <v>274</v>
      </c>
      <c r="G7" s="5" t="s">
        <v>274</v>
      </c>
    </row>
    <row r="8" spans="1:7" ht="21" x14ac:dyDescent="0.55000000000000004">
      <c r="A8" s="3" t="s">
        <v>86</v>
      </c>
      <c r="C8" s="1" t="s">
        <v>87</v>
      </c>
      <c r="E8" s="4">
        <v>57195</v>
      </c>
      <c r="G8" s="4">
        <v>465396</v>
      </c>
    </row>
    <row r="9" spans="1:7" ht="21" x14ac:dyDescent="0.55000000000000004">
      <c r="A9" s="3" t="s">
        <v>93</v>
      </c>
      <c r="C9" s="1" t="s">
        <v>94</v>
      </c>
      <c r="E9" s="4">
        <v>12498</v>
      </c>
      <c r="G9" s="4">
        <v>100623</v>
      </c>
    </row>
    <row r="10" spans="1:7" ht="21" x14ac:dyDescent="0.55000000000000004">
      <c r="A10" s="3" t="s">
        <v>90</v>
      </c>
      <c r="C10" s="1" t="s">
        <v>96</v>
      </c>
      <c r="E10" s="4">
        <v>158044</v>
      </c>
      <c r="G10" s="4">
        <v>897052</v>
      </c>
    </row>
    <row r="11" spans="1:7" ht="21" x14ac:dyDescent="0.55000000000000004">
      <c r="A11" s="3" t="s">
        <v>105</v>
      </c>
      <c r="C11" s="1" t="s">
        <v>106</v>
      </c>
      <c r="E11" s="4">
        <v>35882</v>
      </c>
      <c r="G11" s="4">
        <v>799676</v>
      </c>
    </row>
    <row r="12" spans="1:7" ht="21" x14ac:dyDescent="0.55000000000000004">
      <c r="A12" s="3" t="s">
        <v>108</v>
      </c>
      <c r="C12" s="1" t="s">
        <v>109</v>
      </c>
      <c r="E12" s="4">
        <v>27880</v>
      </c>
      <c r="G12" s="4">
        <v>148070</v>
      </c>
    </row>
    <row r="13" spans="1:7" ht="21" x14ac:dyDescent="0.55000000000000004">
      <c r="A13" s="3" t="s">
        <v>111</v>
      </c>
      <c r="C13" s="1" t="s">
        <v>112</v>
      </c>
      <c r="E13" s="4">
        <v>65860</v>
      </c>
      <c r="G13" s="4">
        <v>305873</v>
      </c>
    </row>
    <row r="14" spans="1:7" ht="21" x14ac:dyDescent="0.55000000000000004">
      <c r="A14" s="3" t="s">
        <v>114</v>
      </c>
      <c r="C14" s="1" t="s">
        <v>115</v>
      </c>
      <c r="E14" s="4">
        <v>2224</v>
      </c>
      <c r="G14" s="4">
        <v>18409</v>
      </c>
    </row>
    <row r="15" spans="1:7" ht="21" x14ac:dyDescent="0.55000000000000004">
      <c r="A15" s="3" t="s">
        <v>117</v>
      </c>
      <c r="C15" s="1" t="s">
        <v>120</v>
      </c>
      <c r="E15" s="4">
        <v>1772</v>
      </c>
      <c r="G15" s="4">
        <v>30440</v>
      </c>
    </row>
    <row r="16" spans="1:7" ht="21" x14ac:dyDescent="0.55000000000000004">
      <c r="A16" s="3" t="s">
        <v>121</v>
      </c>
      <c r="C16" s="1" t="s">
        <v>122</v>
      </c>
      <c r="E16" s="4">
        <v>0</v>
      </c>
      <c r="G16" s="4">
        <v>2723</v>
      </c>
    </row>
    <row r="17" spans="1:7" ht="21" x14ac:dyDescent="0.55000000000000004">
      <c r="A17" s="3" t="s">
        <v>124</v>
      </c>
      <c r="C17" s="1" t="s">
        <v>125</v>
      </c>
      <c r="E17" s="4">
        <v>226038</v>
      </c>
      <c r="G17" s="4">
        <v>660303</v>
      </c>
    </row>
    <row r="18" spans="1:7" ht="21" x14ac:dyDescent="0.55000000000000004">
      <c r="A18" s="3" t="s">
        <v>127</v>
      </c>
      <c r="C18" s="1" t="s">
        <v>275</v>
      </c>
      <c r="E18" s="4">
        <v>0</v>
      </c>
      <c r="G18" s="4">
        <v>23658431</v>
      </c>
    </row>
    <row r="19" spans="1:7" ht="21" x14ac:dyDescent="0.55000000000000004">
      <c r="A19" s="3" t="s">
        <v>127</v>
      </c>
      <c r="C19" s="1" t="s">
        <v>128</v>
      </c>
      <c r="E19" s="4">
        <v>10679</v>
      </c>
      <c r="G19" s="4">
        <v>275020</v>
      </c>
    </row>
    <row r="20" spans="1:7" ht="21" x14ac:dyDescent="0.55000000000000004">
      <c r="A20" s="3" t="s">
        <v>127</v>
      </c>
      <c r="C20" s="1" t="s">
        <v>276</v>
      </c>
      <c r="E20" s="4">
        <v>0</v>
      </c>
      <c r="G20" s="4">
        <v>125350574</v>
      </c>
    </row>
    <row r="21" spans="1:7" ht="21" x14ac:dyDescent="0.55000000000000004">
      <c r="A21" s="3" t="s">
        <v>127</v>
      </c>
      <c r="C21" s="1" t="s">
        <v>277</v>
      </c>
      <c r="E21" s="4">
        <v>0</v>
      </c>
      <c r="G21" s="4">
        <v>58544389</v>
      </c>
    </row>
    <row r="22" spans="1:7" ht="21" x14ac:dyDescent="0.55000000000000004">
      <c r="A22" s="3" t="s">
        <v>219</v>
      </c>
      <c r="C22" s="1" t="s">
        <v>278</v>
      </c>
      <c r="E22" s="4">
        <v>0</v>
      </c>
      <c r="G22" s="4">
        <v>170069440</v>
      </c>
    </row>
    <row r="23" spans="1:7" ht="21" x14ac:dyDescent="0.55000000000000004">
      <c r="A23" s="3" t="s">
        <v>219</v>
      </c>
      <c r="C23" s="1" t="s">
        <v>279</v>
      </c>
      <c r="E23" s="4">
        <v>0</v>
      </c>
      <c r="G23" s="4">
        <v>71731898</v>
      </c>
    </row>
    <row r="24" spans="1:7" ht="21" x14ac:dyDescent="0.55000000000000004">
      <c r="A24" s="3" t="s">
        <v>130</v>
      </c>
      <c r="C24" s="1" t="s">
        <v>131</v>
      </c>
      <c r="E24" s="4">
        <v>5293</v>
      </c>
      <c r="G24" s="4">
        <v>1763341</v>
      </c>
    </row>
    <row r="25" spans="1:7" ht="21" x14ac:dyDescent="0.55000000000000004">
      <c r="A25" s="3" t="s">
        <v>133</v>
      </c>
      <c r="C25" s="1" t="s">
        <v>280</v>
      </c>
      <c r="E25" s="4">
        <v>0</v>
      </c>
      <c r="G25" s="4">
        <v>254794520560</v>
      </c>
    </row>
    <row r="26" spans="1:7" ht="21" x14ac:dyDescent="0.55000000000000004">
      <c r="A26" s="3" t="s">
        <v>127</v>
      </c>
      <c r="C26" s="1" t="s">
        <v>281</v>
      </c>
      <c r="E26" s="4">
        <v>0</v>
      </c>
      <c r="G26" s="4">
        <v>10095411</v>
      </c>
    </row>
    <row r="27" spans="1:7" ht="21" x14ac:dyDescent="0.55000000000000004">
      <c r="A27" s="3" t="s">
        <v>127</v>
      </c>
      <c r="C27" s="1" t="s">
        <v>282</v>
      </c>
      <c r="E27" s="4">
        <v>0</v>
      </c>
      <c r="G27" s="4">
        <v>20609650</v>
      </c>
    </row>
    <row r="28" spans="1:7" ht="21" x14ac:dyDescent="0.55000000000000004">
      <c r="A28" s="3" t="s">
        <v>127</v>
      </c>
      <c r="C28" s="1" t="s">
        <v>283</v>
      </c>
      <c r="E28" s="4">
        <v>0</v>
      </c>
      <c r="G28" s="4">
        <v>54292882</v>
      </c>
    </row>
    <row r="29" spans="1:7" ht="21" x14ac:dyDescent="0.55000000000000004">
      <c r="A29" s="3" t="s">
        <v>133</v>
      </c>
      <c r="C29" s="1" t="s">
        <v>284</v>
      </c>
      <c r="E29" s="4">
        <v>0</v>
      </c>
      <c r="G29" s="4">
        <v>9264657</v>
      </c>
    </row>
    <row r="30" spans="1:7" ht="21" x14ac:dyDescent="0.55000000000000004">
      <c r="A30" s="3" t="s">
        <v>133</v>
      </c>
      <c r="C30" s="1" t="s">
        <v>285</v>
      </c>
      <c r="E30" s="4">
        <v>0</v>
      </c>
      <c r="G30" s="4">
        <v>291068493</v>
      </c>
    </row>
    <row r="31" spans="1:7" ht="21" x14ac:dyDescent="0.55000000000000004">
      <c r="A31" s="3" t="s">
        <v>141</v>
      </c>
      <c r="C31" s="1" t="s">
        <v>286</v>
      </c>
      <c r="E31" s="4">
        <v>0</v>
      </c>
      <c r="G31" s="4">
        <v>20866274072</v>
      </c>
    </row>
    <row r="32" spans="1:7" ht="21" x14ac:dyDescent="0.55000000000000004">
      <c r="A32" s="3" t="s">
        <v>133</v>
      </c>
      <c r="C32" s="1" t="s">
        <v>135</v>
      </c>
      <c r="E32" s="4">
        <v>0</v>
      </c>
      <c r="G32" s="4">
        <v>6565</v>
      </c>
    </row>
    <row r="33" spans="1:7" ht="21" x14ac:dyDescent="0.55000000000000004">
      <c r="A33" s="3" t="s">
        <v>220</v>
      </c>
      <c r="C33" s="1" t="s">
        <v>287</v>
      </c>
      <c r="E33" s="4">
        <v>0</v>
      </c>
      <c r="G33" s="4">
        <v>1189479</v>
      </c>
    </row>
    <row r="34" spans="1:7" ht="21" x14ac:dyDescent="0.55000000000000004">
      <c r="A34" s="3" t="s">
        <v>220</v>
      </c>
      <c r="C34" s="1" t="s">
        <v>288</v>
      </c>
      <c r="E34" s="4">
        <v>0</v>
      </c>
      <c r="G34" s="4">
        <v>7907536272</v>
      </c>
    </row>
    <row r="35" spans="1:7" ht="21" x14ac:dyDescent="0.55000000000000004">
      <c r="A35" s="3" t="s">
        <v>220</v>
      </c>
      <c r="C35" s="1" t="s">
        <v>289</v>
      </c>
      <c r="E35" s="4">
        <v>1080</v>
      </c>
      <c r="G35" s="4">
        <v>12982997</v>
      </c>
    </row>
    <row r="36" spans="1:7" ht="21" x14ac:dyDescent="0.55000000000000004">
      <c r="A36" s="3" t="s">
        <v>220</v>
      </c>
      <c r="C36" s="1" t="s">
        <v>290</v>
      </c>
      <c r="E36" s="4">
        <v>0</v>
      </c>
      <c r="G36" s="4">
        <v>69337863</v>
      </c>
    </row>
    <row r="37" spans="1:7" ht="21" x14ac:dyDescent="0.55000000000000004">
      <c r="A37" s="3" t="s">
        <v>220</v>
      </c>
      <c r="C37" s="1" t="s">
        <v>291</v>
      </c>
      <c r="E37" s="4">
        <v>0</v>
      </c>
      <c r="G37" s="4">
        <v>11506849</v>
      </c>
    </row>
    <row r="38" spans="1:7" ht="21" x14ac:dyDescent="0.55000000000000004">
      <c r="A38" s="3" t="s">
        <v>133</v>
      </c>
      <c r="C38" s="1" t="s">
        <v>292</v>
      </c>
      <c r="E38" s="4">
        <v>0</v>
      </c>
      <c r="G38" s="4">
        <v>1994520</v>
      </c>
    </row>
    <row r="39" spans="1:7" ht="21" x14ac:dyDescent="0.55000000000000004">
      <c r="A39" s="3" t="s">
        <v>133</v>
      </c>
      <c r="C39" s="1" t="s">
        <v>293</v>
      </c>
      <c r="E39" s="4">
        <v>0</v>
      </c>
      <c r="G39" s="4">
        <v>4767123</v>
      </c>
    </row>
    <row r="40" spans="1:7" ht="21" x14ac:dyDescent="0.55000000000000004">
      <c r="A40" s="3" t="s">
        <v>137</v>
      </c>
      <c r="C40" s="1" t="s">
        <v>138</v>
      </c>
      <c r="E40" s="4">
        <v>16847</v>
      </c>
      <c r="G40" s="4">
        <v>84887</v>
      </c>
    </row>
    <row r="41" spans="1:7" ht="21" x14ac:dyDescent="0.55000000000000004">
      <c r="A41" s="3" t="s">
        <v>133</v>
      </c>
      <c r="C41" s="1" t="s">
        <v>294</v>
      </c>
      <c r="E41" s="4">
        <v>0</v>
      </c>
      <c r="G41" s="4">
        <v>1720436328</v>
      </c>
    </row>
    <row r="42" spans="1:7" ht="21" x14ac:dyDescent="0.55000000000000004">
      <c r="A42" s="3" t="s">
        <v>133</v>
      </c>
      <c r="C42" s="1" t="s">
        <v>295</v>
      </c>
      <c r="E42" s="4">
        <v>0</v>
      </c>
      <c r="G42" s="4">
        <v>6220363839</v>
      </c>
    </row>
    <row r="43" spans="1:7" ht="21" x14ac:dyDescent="0.55000000000000004">
      <c r="A43" s="3" t="s">
        <v>86</v>
      </c>
      <c r="C43" s="1" t="s">
        <v>296</v>
      </c>
      <c r="E43" s="4">
        <v>0</v>
      </c>
      <c r="G43" s="4">
        <v>315575342</v>
      </c>
    </row>
    <row r="44" spans="1:7" ht="21" x14ac:dyDescent="0.55000000000000004">
      <c r="A44" s="3" t="s">
        <v>86</v>
      </c>
      <c r="C44" s="1" t="s">
        <v>297</v>
      </c>
      <c r="E44" s="4">
        <v>0</v>
      </c>
      <c r="G44" s="4">
        <v>360260274</v>
      </c>
    </row>
    <row r="45" spans="1:7" ht="21" x14ac:dyDescent="0.55000000000000004">
      <c r="A45" s="3" t="s">
        <v>127</v>
      </c>
      <c r="C45" s="1" t="s">
        <v>298</v>
      </c>
      <c r="E45" s="4">
        <v>0</v>
      </c>
      <c r="G45" s="4">
        <v>82582172</v>
      </c>
    </row>
    <row r="46" spans="1:7" ht="21" x14ac:dyDescent="0.55000000000000004">
      <c r="A46" s="3" t="s">
        <v>105</v>
      </c>
      <c r="C46" s="1" t="s">
        <v>299</v>
      </c>
      <c r="E46" s="4">
        <v>0</v>
      </c>
      <c r="G46" s="4">
        <v>90727397</v>
      </c>
    </row>
    <row r="47" spans="1:7" ht="21" x14ac:dyDescent="0.55000000000000004">
      <c r="A47" s="3" t="s">
        <v>105</v>
      </c>
      <c r="C47" s="1" t="s">
        <v>300</v>
      </c>
      <c r="E47" s="4">
        <v>0</v>
      </c>
      <c r="G47" s="4">
        <v>531343836</v>
      </c>
    </row>
    <row r="48" spans="1:7" ht="21" x14ac:dyDescent="0.55000000000000004">
      <c r="A48" s="3" t="s">
        <v>105</v>
      </c>
      <c r="C48" s="1" t="s">
        <v>301</v>
      </c>
      <c r="E48" s="4">
        <v>0</v>
      </c>
      <c r="G48" s="4">
        <v>3116205679</v>
      </c>
    </row>
    <row r="49" spans="1:7" ht="21" x14ac:dyDescent="0.55000000000000004">
      <c r="A49" s="3" t="s">
        <v>105</v>
      </c>
      <c r="C49" s="1" t="s">
        <v>302</v>
      </c>
      <c r="E49" s="4">
        <v>0</v>
      </c>
      <c r="G49" s="4">
        <v>397460283</v>
      </c>
    </row>
    <row r="50" spans="1:7" ht="21" x14ac:dyDescent="0.55000000000000004">
      <c r="A50" s="3" t="s">
        <v>105</v>
      </c>
      <c r="C50" s="1" t="s">
        <v>303</v>
      </c>
      <c r="E50" s="4">
        <v>0</v>
      </c>
      <c r="G50" s="4">
        <v>467150699</v>
      </c>
    </row>
    <row r="51" spans="1:7" ht="21" x14ac:dyDescent="0.55000000000000004">
      <c r="A51" s="3" t="s">
        <v>105</v>
      </c>
      <c r="C51" s="1" t="s">
        <v>304</v>
      </c>
      <c r="E51" s="4">
        <v>0</v>
      </c>
      <c r="G51" s="4">
        <v>10227972350</v>
      </c>
    </row>
    <row r="52" spans="1:7" ht="21" x14ac:dyDescent="0.55000000000000004">
      <c r="A52" s="3" t="s">
        <v>105</v>
      </c>
      <c r="C52" s="1" t="s">
        <v>305</v>
      </c>
      <c r="E52" s="4">
        <v>0</v>
      </c>
      <c r="G52" s="4">
        <v>21634520553</v>
      </c>
    </row>
    <row r="53" spans="1:7" ht="21" x14ac:dyDescent="0.55000000000000004">
      <c r="A53" s="3" t="s">
        <v>105</v>
      </c>
      <c r="C53" s="1" t="s">
        <v>306</v>
      </c>
      <c r="E53" s="4">
        <v>0</v>
      </c>
      <c r="G53" s="4">
        <v>11690281245</v>
      </c>
    </row>
    <row r="54" spans="1:7" ht="21" x14ac:dyDescent="0.55000000000000004">
      <c r="A54" s="3" t="s">
        <v>141</v>
      </c>
      <c r="C54" s="1" t="s">
        <v>142</v>
      </c>
      <c r="E54" s="4">
        <v>18493150685</v>
      </c>
      <c r="G54" s="4">
        <v>152260273968</v>
      </c>
    </row>
    <row r="55" spans="1:7" ht="21" x14ac:dyDescent="0.55000000000000004">
      <c r="A55" s="3" t="s">
        <v>105</v>
      </c>
      <c r="C55" s="1" t="s">
        <v>307</v>
      </c>
      <c r="E55" s="4">
        <v>0</v>
      </c>
      <c r="G55" s="4">
        <v>71753091781</v>
      </c>
    </row>
    <row r="56" spans="1:7" ht="21" x14ac:dyDescent="0.55000000000000004">
      <c r="A56" s="3" t="s">
        <v>86</v>
      </c>
      <c r="C56" s="1" t="s">
        <v>308</v>
      </c>
      <c r="E56" s="4">
        <v>0</v>
      </c>
      <c r="G56" s="4">
        <v>24128997262</v>
      </c>
    </row>
    <row r="57" spans="1:7" ht="21" x14ac:dyDescent="0.55000000000000004">
      <c r="A57" s="3" t="s">
        <v>221</v>
      </c>
      <c r="C57" s="1" t="s">
        <v>309</v>
      </c>
      <c r="E57" s="4">
        <v>0</v>
      </c>
      <c r="G57" s="4">
        <v>1037438356</v>
      </c>
    </row>
    <row r="58" spans="1:7" ht="21" x14ac:dyDescent="0.55000000000000004">
      <c r="A58" s="3" t="s">
        <v>133</v>
      </c>
      <c r="C58" s="1" t="s">
        <v>310</v>
      </c>
      <c r="E58" s="4">
        <v>0</v>
      </c>
      <c r="G58" s="4">
        <v>14738835485</v>
      </c>
    </row>
    <row r="59" spans="1:7" ht="21" x14ac:dyDescent="0.55000000000000004">
      <c r="A59" s="3" t="s">
        <v>133</v>
      </c>
      <c r="C59" s="1" t="s">
        <v>311</v>
      </c>
      <c r="E59" s="4">
        <v>0</v>
      </c>
      <c r="G59" s="4">
        <v>18736621671</v>
      </c>
    </row>
    <row r="60" spans="1:7" ht="21" x14ac:dyDescent="0.55000000000000004">
      <c r="A60" s="3" t="s">
        <v>133</v>
      </c>
      <c r="C60" s="1" t="s">
        <v>312</v>
      </c>
      <c r="E60" s="4">
        <v>0</v>
      </c>
      <c r="G60" s="4">
        <v>15066093696</v>
      </c>
    </row>
    <row r="61" spans="1:7" ht="21" x14ac:dyDescent="0.55000000000000004">
      <c r="A61" s="3" t="s">
        <v>105</v>
      </c>
      <c r="C61" s="1" t="s">
        <v>313</v>
      </c>
      <c r="E61" s="4">
        <v>0</v>
      </c>
      <c r="G61" s="4">
        <v>2736986302</v>
      </c>
    </row>
    <row r="62" spans="1:7" ht="21" x14ac:dyDescent="0.55000000000000004">
      <c r="A62" s="3" t="s">
        <v>105</v>
      </c>
      <c r="C62" s="1" t="s">
        <v>314</v>
      </c>
      <c r="E62" s="4">
        <v>0</v>
      </c>
      <c r="G62" s="4">
        <v>27536301371</v>
      </c>
    </row>
    <row r="63" spans="1:7" ht="21" x14ac:dyDescent="0.55000000000000004">
      <c r="A63" s="3" t="s">
        <v>222</v>
      </c>
      <c r="C63" s="1" t="s">
        <v>315</v>
      </c>
      <c r="E63" s="4">
        <v>0</v>
      </c>
      <c r="G63" s="4">
        <v>37682191780</v>
      </c>
    </row>
    <row r="64" spans="1:7" ht="21" x14ac:dyDescent="0.55000000000000004">
      <c r="A64" s="3" t="s">
        <v>86</v>
      </c>
      <c r="C64" s="1" t="s">
        <v>316</v>
      </c>
      <c r="E64" s="4">
        <v>0</v>
      </c>
      <c r="G64" s="4">
        <v>3945205480</v>
      </c>
    </row>
    <row r="65" spans="1:7" ht="21" x14ac:dyDescent="0.55000000000000004">
      <c r="A65" s="3" t="s">
        <v>105</v>
      </c>
      <c r="C65" s="1" t="s">
        <v>317</v>
      </c>
      <c r="E65" s="4">
        <v>0</v>
      </c>
      <c r="G65" s="4">
        <v>5952547945</v>
      </c>
    </row>
    <row r="66" spans="1:7" ht="21" x14ac:dyDescent="0.55000000000000004">
      <c r="A66" s="3" t="s">
        <v>86</v>
      </c>
      <c r="C66" s="1" t="s">
        <v>318</v>
      </c>
      <c r="E66" s="4">
        <v>0</v>
      </c>
      <c r="G66" s="4">
        <v>30986395068</v>
      </c>
    </row>
    <row r="67" spans="1:7" ht="21" x14ac:dyDescent="0.55000000000000004">
      <c r="A67" s="3" t="s">
        <v>86</v>
      </c>
      <c r="C67" s="1" t="s">
        <v>319</v>
      </c>
      <c r="E67" s="4">
        <v>0</v>
      </c>
      <c r="G67" s="4">
        <v>91552870420</v>
      </c>
    </row>
    <row r="68" spans="1:7" ht="21" x14ac:dyDescent="0.55000000000000004">
      <c r="A68" s="3" t="s">
        <v>105</v>
      </c>
      <c r="C68" s="1" t="s">
        <v>320</v>
      </c>
      <c r="E68" s="4">
        <v>0</v>
      </c>
      <c r="G68" s="4">
        <v>13593945207</v>
      </c>
    </row>
    <row r="69" spans="1:7" ht="21" x14ac:dyDescent="0.55000000000000004">
      <c r="A69" s="3" t="s">
        <v>105</v>
      </c>
      <c r="C69" s="1" t="s">
        <v>321</v>
      </c>
      <c r="E69" s="4">
        <v>0</v>
      </c>
      <c r="G69" s="4">
        <v>18257681096</v>
      </c>
    </row>
    <row r="70" spans="1:7" ht="21" x14ac:dyDescent="0.55000000000000004">
      <c r="A70" s="3" t="s">
        <v>86</v>
      </c>
      <c r="C70" s="1" t="s">
        <v>322</v>
      </c>
      <c r="E70" s="4">
        <v>0</v>
      </c>
      <c r="G70" s="4">
        <v>1013991780</v>
      </c>
    </row>
    <row r="71" spans="1:7" ht="21" x14ac:dyDescent="0.55000000000000004">
      <c r="A71" s="3" t="s">
        <v>105</v>
      </c>
      <c r="C71" s="1" t="s">
        <v>323</v>
      </c>
      <c r="E71" s="4">
        <v>0</v>
      </c>
      <c r="G71" s="4">
        <v>22862120547</v>
      </c>
    </row>
    <row r="72" spans="1:7" ht="21" x14ac:dyDescent="0.55000000000000004">
      <c r="A72" s="3" t="s">
        <v>105</v>
      </c>
      <c r="C72" s="1" t="s">
        <v>324</v>
      </c>
      <c r="E72" s="4">
        <v>0</v>
      </c>
      <c r="G72" s="4">
        <v>12471449425</v>
      </c>
    </row>
    <row r="73" spans="1:7" ht="21" x14ac:dyDescent="0.55000000000000004">
      <c r="A73" s="3" t="s">
        <v>222</v>
      </c>
      <c r="C73" s="1" t="s">
        <v>325</v>
      </c>
      <c r="E73" s="4">
        <v>0</v>
      </c>
      <c r="G73" s="4">
        <v>20321315069</v>
      </c>
    </row>
    <row r="74" spans="1:7" ht="21" x14ac:dyDescent="0.55000000000000004">
      <c r="A74" s="3" t="s">
        <v>86</v>
      </c>
      <c r="C74" s="1" t="s">
        <v>326</v>
      </c>
      <c r="E74" s="4">
        <v>0</v>
      </c>
      <c r="G74" s="4">
        <v>20651746853</v>
      </c>
    </row>
    <row r="75" spans="1:7" ht="21" x14ac:dyDescent="0.55000000000000004">
      <c r="A75" s="3" t="s">
        <v>222</v>
      </c>
      <c r="C75" s="1" t="s">
        <v>327</v>
      </c>
      <c r="E75" s="4">
        <v>0</v>
      </c>
      <c r="G75" s="4">
        <v>42338001094</v>
      </c>
    </row>
    <row r="76" spans="1:7" ht="21" x14ac:dyDescent="0.55000000000000004">
      <c r="A76" s="3" t="s">
        <v>86</v>
      </c>
      <c r="C76" s="1" t="s">
        <v>328</v>
      </c>
      <c r="E76" s="4">
        <v>0</v>
      </c>
      <c r="G76" s="4">
        <v>3821776302</v>
      </c>
    </row>
    <row r="77" spans="1:7" ht="21" x14ac:dyDescent="0.55000000000000004">
      <c r="A77" s="3" t="s">
        <v>222</v>
      </c>
      <c r="C77" s="1" t="s">
        <v>329</v>
      </c>
      <c r="E77" s="4">
        <v>0</v>
      </c>
      <c r="G77" s="4">
        <v>9771405479</v>
      </c>
    </row>
    <row r="78" spans="1:7" ht="21" x14ac:dyDescent="0.55000000000000004">
      <c r="A78" s="3" t="s">
        <v>144</v>
      </c>
      <c r="C78" s="1" t="s">
        <v>330</v>
      </c>
      <c r="E78" s="4">
        <v>0</v>
      </c>
      <c r="G78" s="4">
        <v>28429235638</v>
      </c>
    </row>
    <row r="79" spans="1:7" ht="21" x14ac:dyDescent="0.55000000000000004">
      <c r="A79" s="3" t="s">
        <v>144</v>
      </c>
      <c r="C79" s="1" t="s">
        <v>331</v>
      </c>
      <c r="E79" s="4">
        <v>0</v>
      </c>
      <c r="G79" s="4">
        <v>5946484913</v>
      </c>
    </row>
    <row r="80" spans="1:7" ht="21" x14ac:dyDescent="0.55000000000000004">
      <c r="A80" s="3" t="s">
        <v>144</v>
      </c>
      <c r="C80" s="1" t="s">
        <v>332</v>
      </c>
      <c r="E80" s="4">
        <v>0</v>
      </c>
      <c r="G80" s="4">
        <v>7040726024</v>
      </c>
    </row>
    <row r="81" spans="1:7" ht="21" x14ac:dyDescent="0.55000000000000004">
      <c r="A81" s="3" t="s">
        <v>144</v>
      </c>
      <c r="C81" s="1" t="s">
        <v>333</v>
      </c>
      <c r="E81" s="4">
        <v>0</v>
      </c>
      <c r="G81" s="4">
        <v>5021648617</v>
      </c>
    </row>
    <row r="82" spans="1:7" ht="21" x14ac:dyDescent="0.55000000000000004">
      <c r="A82" s="3" t="s">
        <v>144</v>
      </c>
      <c r="C82" s="1" t="s">
        <v>334</v>
      </c>
      <c r="E82" s="4">
        <v>0</v>
      </c>
      <c r="G82" s="4">
        <v>3863712325</v>
      </c>
    </row>
    <row r="83" spans="1:7" ht="21" x14ac:dyDescent="0.55000000000000004">
      <c r="A83" s="3" t="s">
        <v>144</v>
      </c>
      <c r="C83" s="1" t="s">
        <v>335</v>
      </c>
      <c r="E83" s="4">
        <v>0</v>
      </c>
      <c r="G83" s="4">
        <v>1648775342</v>
      </c>
    </row>
    <row r="84" spans="1:7" ht="21" x14ac:dyDescent="0.55000000000000004">
      <c r="A84" s="3" t="s">
        <v>86</v>
      </c>
      <c r="C84" s="1" t="s">
        <v>336</v>
      </c>
      <c r="E84" s="4">
        <v>0</v>
      </c>
      <c r="G84" s="4">
        <v>10672652056</v>
      </c>
    </row>
    <row r="85" spans="1:7" ht="21" x14ac:dyDescent="0.55000000000000004">
      <c r="A85" s="3" t="s">
        <v>86</v>
      </c>
      <c r="C85" s="1" t="s">
        <v>337</v>
      </c>
      <c r="E85" s="4">
        <v>0</v>
      </c>
      <c r="G85" s="4">
        <v>2766521097</v>
      </c>
    </row>
    <row r="86" spans="1:7" ht="21" x14ac:dyDescent="0.55000000000000004">
      <c r="A86" s="3" t="s">
        <v>86</v>
      </c>
      <c r="C86" s="1" t="s">
        <v>338</v>
      </c>
      <c r="E86" s="4">
        <v>0</v>
      </c>
      <c r="G86" s="4">
        <v>12537912329</v>
      </c>
    </row>
    <row r="87" spans="1:7" ht="21" x14ac:dyDescent="0.55000000000000004">
      <c r="A87" s="3" t="s">
        <v>144</v>
      </c>
      <c r="C87" s="1" t="s">
        <v>339</v>
      </c>
      <c r="E87" s="4">
        <v>0</v>
      </c>
      <c r="G87" s="4">
        <v>8390342434</v>
      </c>
    </row>
    <row r="88" spans="1:7" ht="21" x14ac:dyDescent="0.55000000000000004">
      <c r="A88" s="3" t="s">
        <v>144</v>
      </c>
      <c r="C88" s="1" t="s">
        <v>340</v>
      </c>
      <c r="E88" s="4">
        <v>0</v>
      </c>
      <c r="G88" s="4">
        <v>6563527375</v>
      </c>
    </row>
    <row r="89" spans="1:7" ht="21" x14ac:dyDescent="0.55000000000000004">
      <c r="A89" s="3" t="s">
        <v>133</v>
      </c>
      <c r="C89" s="1" t="s">
        <v>341</v>
      </c>
      <c r="E89" s="4">
        <v>0</v>
      </c>
      <c r="G89" s="4">
        <v>6697239020</v>
      </c>
    </row>
    <row r="90" spans="1:7" ht="21" x14ac:dyDescent="0.55000000000000004">
      <c r="A90" s="3" t="s">
        <v>144</v>
      </c>
      <c r="C90" s="1" t="s">
        <v>342</v>
      </c>
      <c r="E90" s="4">
        <v>0</v>
      </c>
      <c r="G90" s="4">
        <v>3829006810</v>
      </c>
    </row>
    <row r="91" spans="1:7" ht="21" x14ac:dyDescent="0.55000000000000004">
      <c r="A91" s="3" t="s">
        <v>144</v>
      </c>
      <c r="C91" s="1" t="s">
        <v>145</v>
      </c>
      <c r="E91" s="4">
        <v>11182808190</v>
      </c>
      <c r="G91" s="4">
        <v>29820821840</v>
      </c>
    </row>
    <row r="92" spans="1:7" ht="21" x14ac:dyDescent="0.55000000000000004">
      <c r="A92" s="3" t="s">
        <v>144</v>
      </c>
      <c r="C92" s="1" t="s">
        <v>147</v>
      </c>
      <c r="E92" s="4">
        <v>10570684920</v>
      </c>
      <c r="G92" s="4">
        <v>27836136956</v>
      </c>
    </row>
    <row r="93" spans="1:7" ht="21" x14ac:dyDescent="0.55000000000000004">
      <c r="A93" s="3" t="s">
        <v>86</v>
      </c>
      <c r="C93" s="1" t="s">
        <v>149</v>
      </c>
      <c r="E93" s="4">
        <v>2406575323</v>
      </c>
      <c r="G93" s="4">
        <v>6419280787</v>
      </c>
    </row>
    <row r="94" spans="1:7" ht="21" x14ac:dyDescent="0.55000000000000004">
      <c r="A94" s="3" t="s">
        <v>86</v>
      </c>
      <c r="C94" s="1" t="s">
        <v>151</v>
      </c>
      <c r="E94" s="4">
        <v>4379702044</v>
      </c>
      <c r="G94" s="4">
        <v>20113326322</v>
      </c>
    </row>
    <row r="95" spans="1:7" ht="21" x14ac:dyDescent="0.55000000000000004">
      <c r="A95" s="3" t="s">
        <v>86</v>
      </c>
      <c r="C95" s="1" t="s">
        <v>153</v>
      </c>
      <c r="E95" s="4">
        <v>4245904096</v>
      </c>
      <c r="G95" s="4">
        <v>16888746551</v>
      </c>
    </row>
    <row r="96" spans="1:7" ht="21" x14ac:dyDescent="0.55000000000000004">
      <c r="A96" s="3" t="s">
        <v>105</v>
      </c>
      <c r="C96" s="1" t="s">
        <v>155</v>
      </c>
      <c r="E96" s="4">
        <v>2623786186</v>
      </c>
      <c r="G96" s="4">
        <v>7052525878</v>
      </c>
    </row>
    <row r="97" spans="1:7" ht="21" x14ac:dyDescent="0.55000000000000004">
      <c r="A97" s="3" t="s">
        <v>105</v>
      </c>
      <c r="C97" s="1" t="s">
        <v>343</v>
      </c>
      <c r="E97" s="4">
        <v>0</v>
      </c>
      <c r="G97" s="4">
        <v>172602738</v>
      </c>
    </row>
    <row r="98" spans="1:7" ht="21" x14ac:dyDescent="0.55000000000000004">
      <c r="A98" s="3" t="s">
        <v>157</v>
      </c>
      <c r="C98" s="1" t="s">
        <v>158</v>
      </c>
      <c r="E98" s="4">
        <v>12640684926</v>
      </c>
      <c r="G98" s="4">
        <v>33202479439</v>
      </c>
    </row>
    <row r="99" spans="1:7" ht="21" x14ac:dyDescent="0.55000000000000004">
      <c r="A99" s="3" t="s">
        <v>144</v>
      </c>
      <c r="C99" s="1" t="s">
        <v>160</v>
      </c>
      <c r="E99" s="4">
        <v>1841095890</v>
      </c>
      <c r="G99" s="4">
        <v>3068493150</v>
      </c>
    </row>
    <row r="100" spans="1:7" ht="21" x14ac:dyDescent="0.55000000000000004">
      <c r="A100" s="3" t="s">
        <v>144</v>
      </c>
      <c r="C100" s="1" t="s">
        <v>162</v>
      </c>
      <c r="E100" s="4">
        <v>8258630130</v>
      </c>
      <c r="G100" s="4">
        <v>13213808208</v>
      </c>
    </row>
    <row r="101" spans="1:7" ht="21" x14ac:dyDescent="0.55000000000000004">
      <c r="A101" s="3" t="s">
        <v>157</v>
      </c>
      <c r="C101" s="1" t="s">
        <v>164</v>
      </c>
      <c r="E101" s="4">
        <v>16243150684</v>
      </c>
      <c r="G101" s="4">
        <v>25674657520</v>
      </c>
    </row>
    <row r="102" spans="1:7" ht="21" x14ac:dyDescent="0.55000000000000004">
      <c r="A102" s="3" t="s">
        <v>86</v>
      </c>
      <c r="C102" s="1" t="s">
        <v>165</v>
      </c>
      <c r="E102" s="4">
        <v>7275020530</v>
      </c>
      <c r="G102" s="4">
        <v>11258445175</v>
      </c>
    </row>
    <row r="103" spans="1:7" ht="21" x14ac:dyDescent="0.55000000000000004">
      <c r="A103" s="3" t="s">
        <v>144</v>
      </c>
      <c r="C103" s="1" t="s">
        <v>167</v>
      </c>
      <c r="E103" s="4">
        <v>654246570</v>
      </c>
      <c r="G103" s="4">
        <v>894136979</v>
      </c>
    </row>
    <row r="104" spans="1:7" ht="21" x14ac:dyDescent="0.55000000000000004">
      <c r="A104" s="3" t="s">
        <v>144</v>
      </c>
      <c r="C104" s="1" t="s">
        <v>169</v>
      </c>
      <c r="E104" s="4">
        <v>4050000000</v>
      </c>
      <c r="G104" s="4">
        <v>4995000000</v>
      </c>
    </row>
    <row r="105" spans="1:7" ht="21" x14ac:dyDescent="0.55000000000000004">
      <c r="A105" s="3" t="s">
        <v>86</v>
      </c>
      <c r="C105" s="1" t="s">
        <v>171</v>
      </c>
      <c r="E105" s="4">
        <v>3143835600</v>
      </c>
      <c r="G105" s="4">
        <v>3667808200</v>
      </c>
    </row>
    <row r="106" spans="1:7" ht="21" x14ac:dyDescent="0.55000000000000004">
      <c r="A106" s="3" t="s">
        <v>86</v>
      </c>
      <c r="C106" s="1" t="s">
        <v>173</v>
      </c>
      <c r="E106" s="4">
        <v>1064958906</v>
      </c>
      <c r="G106" s="4">
        <v>1217095890</v>
      </c>
    </row>
    <row r="107" spans="1:7" ht="21" x14ac:dyDescent="0.55000000000000004">
      <c r="A107" s="3" t="s">
        <v>175</v>
      </c>
      <c r="C107" s="1" t="s">
        <v>178</v>
      </c>
      <c r="E107" s="4">
        <v>9051287644</v>
      </c>
      <c r="G107" s="4">
        <v>9051287644</v>
      </c>
    </row>
    <row r="108" spans="1:7" ht="21" x14ac:dyDescent="0.55000000000000004">
      <c r="A108" s="3" t="s">
        <v>144</v>
      </c>
      <c r="C108" s="1" t="s">
        <v>180</v>
      </c>
      <c r="E108" s="4">
        <v>258904107</v>
      </c>
      <c r="G108" s="4">
        <v>258904107</v>
      </c>
    </row>
    <row r="109" spans="1:7" ht="21" x14ac:dyDescent="0.55000000000000004">
      <c r="A109" s="3" t="s">
        <v>175</v>
      </c>
      <c r="C109" s="1" t="s">
        <v>182</v>
      </c>
      <c r="E109" s="4">
        <v>9130808214</v>
      </c>
      <c r="G109" s="4">
        <v>9130808214</v>
      </c>
    </row>
    <row r="110" spans="1:7" ht="21" x14ac:dyDescent="0.55000000000000004">
      <c r="A110" s="3" t="s">
        <v>86</v>
      </c>
      <c r="C110" s="1" t="s">
        <v>183</v>
      </c>
      <c r="E110" s="4">
        <v>7573931487</v>
      </c>
      <c r="G110" s="4">
        <v>7573931487</v>
      </c>
    </row>
    <row r="111" spans="1:7" ht="21" x14ac:dyDescent="0.55000000000000004">
      <c r="A111" s="3" t="s">
        <v>184</v>
      </c>
      <c r="C111" s="1" t="s">
        <v>186</v>
      </c>
      <c r="E111" s="4">
        <v>13049646564</v>
      </c>
      <c r="G111" s="4">
        <v>13049646564</v>
      </c>
    </row>
    <row r="112" spans="1:7" ht="21" x14ac:dyDescent="0.55000000000000004">
      <c r="A112" s="3" t="s">
        <v>184</v>
      </c>
      <c r="C112" s="1" t="s">
        <v>187</v>
      </c>
      <c r="E112" s="4">
        <v>10425205469</v>
      </c>
      <c r="G112" s="4">
        <v>10425205469</v>
      </c>
    </row>
    <row r="113" spans="1:7" ht="21" x14ac:dyDescent="0.55000000000000004">
      <c r="A113" s="3" t="s">
        <v>144</v>
      </c>
      <c r="C113" s="1" t="s">
        <v>189</v>
      </c>
      <c r="E113" s="4">
        <v>266301369</v>
      </c>
      <c r="G113" s="4">
        <v>266301369</v>
      </c>
    </row>
    <row r="114" spans="1:7" ht="21" x14ac:dyDescent="0.55000000000000004">
      <c r="A114" s="3" t="s">
        <v>144</v>
      </c>
      <c r="C114" s="1" t="s">
        <v>191</v>
      </c>
      <c r="E114" s="4">
        <v>438356160</v>
      </c>
      <c r="G114" s="4">
        <v>438356160</v>
      </c>
    </row>
    <row r="115" spans="1:7" ht="21" x14ac:dyDescent="0.55000000000000004">
      <c r="A115" s="3" t="s">
        <v>144</v>
      </c>
      <c r="C115" s="1" t="s">
        <v>193</v>
      </c>
      <c r="E115" s="4">
        <v>1057479451</v>
      </c>
      <c r="G115" s="4">
        <v>1057479451</v>
      </c>
    </row>
    <row r="116" spans="1:7" ht="21" x14ac:dyDescent="0.55000000000000004">
      <c r="A116" s="3" t="s">
        <v>175</v>
      </c>
      <c r="C116" s="1" t="s">
        <v>195</v>
      </c>
      <c r="E116" s="4">
        <v>1719863013</v>
      </c>
      <c r="G116" s="4">
        <v>1719863013</v>
      </c>
    </row>
    <row r="117" spans="1:7" ht="21" x14ac:dyDescent="0.55000000000000004">
      <c r="A117" s="3" t="s">
        <v>197</v>
      </c>
      <c r="C117" s="1" t="s">
        <v>198</v>
      </c>
      <c r="E117" s="4">
        <v>2486301367</v>
      </c>
      <c r="G117" s="4">
        <v>2486301367</v>
      </c>
    </row>
    <row r="118" spans="1:7" ht="21" x14ac:dyDescent="0.55000000000000004">
      <c r="A118" s="3" t="s">
        <v>144</v>
      </c>
      <c r="C118" s="1" t="s">
        <v>199</v>
      </c>
      <c r="E118" s="4">
        <v>827342463</v>
      </c>
      <c r="G118" s="4">
        <v>827342463</v>
      </c>
    </row>
    <row r="119" spans="1:7" ht="21" x14ac:dyDescent="0.55000000000000004">
      <c r="A119" s="3" t="s">
        <v>144</v>
      </c>
      <c r="C119" s="1" t="s">
        <v>200</v>
      </c>
      <c r="E119" s="4">
        <v>494465752</v>
      </c>
      <c r="G119" s="4">
        <v>494465752</v>
      </c>
    </row>
    <row r="120" spans="1:7" ht="21" x14ac:dyDescent="0.55000000000000004">
      <c r="A120" s="3" t="s">
        <v>157</v>
      </c>
      <c r="C120" s="1" t="s">
        <v>202</v>
      </c>
      <c r="E120" s="4">
        <v>1232876712</v>
      </c>
      <c r="G120" s="4">
        <v>1232876712</v>
      </c>
    </row>
    <row r="121" spans="1:7" ht="19.5" thickBot="1" x14ac:dyDescent="0.5">
      <c r="E121" s="14">
        <f>SUM(E8:E120)</f>
        <v>167087625744</v>
      </c>
      <c r="G121" s="14">
        <f>SUM(G8:G120)</f>
        <v>1371498436757</v>
      </c>
    </row>
    <row r="122" spans="1:7" ht="19.5" thickTop="1" x14ac:dyDescent="0.45"/>
  </sheetData>
  <mergeCells count="8">
    <mergeCell ref="G7"/>
    <mergeCell ref="B2:E2"/>
    <mergeCell ref="B3:E3"/>
    <mergeCell ref="B4:E4"/>
    <mergeCell ref="A7"/>
    <mergeCell ref="C7"/>
    <mergeCell ref="A6:C6"/>
    <mergeCell ref="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L7" sqref="L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5" t="s">
        <v>0</v>
      </c>
      <c r="B2" s="5" t="s">
        <v>0</v>
      </c>
      <c r="C2" s="5" t="s">
        <v>0</v>
      </c>
      <c r="D2" s="5" t="s">
        <v>0</v>
      </c>
    </row>
    <row r="3" spans="1:5" ht="30" x14ac:dyDescent="0.45">
      <c r="A3" s="5" t="s">
        <v>204</v>
      </c>
      <c r="B3" s="5" t="s">
        <v>204</v>
      </c>
      <c r="C3" s="5" t="s">
        <v>204</v>
      </c>
      <c r="D3" s="5" t="s">
        <v>204</v>
      </c>
    </row>
    <row r="4" spans="1:5" ht="30" x14ac:dyDescent="0.45">
      <c r="A4" s="5" t="s">
        <v>2</v>
      </c>
      <c r="B4" s="5" t="s">
        <v>2</v>
      </c>
      <c r="C4" s="5" t="s">
        <v>2</v>
      </c>
      <c r="D4" s="5" t="s">
        <v>2</v>
      </c>
    </row>
    <row r="6" spans="1:5" ht="30" x14ac:dyDescent="0.45">
      <c r="A6" s="5" t="s">
        <v>344</v>
      </c>
      <c r="C6" s="5" t="s">
        <v>206</v>
      </c>
      <c r="E6" s="5" t="s">
        <v>6</v>
      </c>
    </row>
    <row r="7" spans="1:5" ht="30" x14ac:dyDescent="0.45">
      <c r="A7" s="5" t="s">
        <v>344</v>
      </c>
      <c r="C7" s="5" t="s">
        <v>83</v>
      </c>
      <c r="E7" s="5" t="s">
        <v>83</v>
      </c>
    </row>
    <row r="8" spans="1:5" ht="21" x14ac:dyDescent="0.55000000000000004">
      <c r="A8" s="3" t="s">
        <v>344</v>
      </c>
      <c r="C8" s="4">
        <v>0</v>
      </c>
      <c r="E8" s="4">
        <v>723903</v>
      </c>
    </row>
    <row r="9" spans="1:5" ht="21" x14ac:dyDescent="0.55000000000000004">
      <c r="A9" s="3" t="s">
        <v>345</v>
      </c>
      <c r="C9" s="4">
        <v>0</v>
      </c>
      <c r="E9" s="4">
        <v>264139857</v>
      </c>
    </row>
    <row r="10" spans="1:5" ht="21" x14ac:dyDescent="0.55000000000000004">
      <c r="A10" s="3" t="s">
        <v>346</v>
      </c>
      <c r="C10" s="4">
        <v>94843365</v>
      </c>
      <c r="E10" s="4">
        <v>1110923882</v>
      </c>
    </row>
    <row r="11" spans="1:5" ht="21.75" thickBot="1" x14ac:dyDescent="0.6">
      <c r="A11" s="3" t="s">
        <v>214</v>
      </c>
      <c r="C11" s="14">
        <f>SUM(C8:C10)</f>
        <v>94843365</v>
      </c>
      <c r="E11" s="14">
        <f>SUM(E8:E10)</f>
        <v>1375787642</v>
      </c>
    </row>
    <row r="12" spans="1:5" ht="19.5" thickTop="1" x14ac:dyDescent="0.45"/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Q17" sqref="Q17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17" ht="30" x14ac:dyDescent="0.45"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</row>
    <row r="4" spans="1:17" ht="30" x14ac:dyDescent="0.45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17" ht="30" x14ac:dyDescent="0.4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</row>
    <row r="7" spans="1:17" ht="30" x14ac:dyDescent="0.45">
      <c r="A7" s="5" t="s">
        <v>3</v>
      </c>
      <c r="C7" s="5" t="s">
        <v>34</v>
      </c>
      <c r="E7" s="5" t="s">
        <v>35</v>
      </c>
      <c r="G7" s="5" t="s">
        <v>36</v>
      </c>
      <c r="I7" s="5" t="s">
        <v>37</v>
      </c>
      <c r="K7" s="5" t="s">
        <v>34</v>
      </c>
      <c r="M7" s="5" t="s">
        <v>35</v>
      </c>
      <c r="O7" s="5" t="s">
        <v>36</v>
      </c>
      <c r="Q7" s="5" t="s">
        <v>37</v>
      </c>
    </row>
    <row r="8" spans="1:17" ht="21" x14ac:dyDescent="0.55000000000000004">
      <c r="A8" s="3" t="s">
        <v>38</v>
      </c>
      <c r="C8" s="4">
        <v>211267605</v>
      </c>
      <c r="E8" s="4">
        <v>7930</v>
      </c>
      <c r="G8" s="1" t="s">
        <v>39</v>
      </c>
      <c r="I8" s="4">
        <v>0.21937177882753001</v>
      </c>
      <c r="K8" s="4">
        <v>247667173</v>
      </c>
      <c r="M8" s="4">
        <v>7930</v>
      </c>
      <c r="O8" s="1" t="s">
        <v>39</v>
      </c>
      <c r="Q8" s="4">
        <v>0.21937177882753001</v>
      </c>
    </row>
    <row r="9" spans="1:17" ht="19.5" thickBot="1" x14ac:dyDescent="0.5">
      <c r="C9" s="14">
        <f>SUM(C8)</f>
        <v>211267605</v>
      </c>
      <c r="E9" s="14">
        <f>SUM(E8)</f>
        <v>7930</v>
      </c>
      <c r="G9" s="14">
        <f>SUM(E9:F9)</f>
        <v>7930</v>
      </c>
      <c r="I9" s="13"/>
      <c r="K9" s="14">
        <f>SUM(K8)</f>
        <v>247667173</v>
      </c>
      <c r="M9" s="14">
        <f>SUM(M8)</f>
        <v>7930</v>
      </c>
      <c r="O9" s="15"/>
      <c r="Q9" s="15"/>
    </row>
    <row r="10" spans="1:17" ht="19.5" thickTop="1" x14ac:dyDescent="0.45"/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topLeftCell="J4" workbookViewId="0">
      <selection activeCell="AG21" sqref="AG21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8.140625" style="1" bestFit="1" customWidth="1"/>
    <col min="26" max="26" width="1" style="1" customWidth="1"/>
    <col min="27" max="27" width="16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6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</row>
    <row r="3" spans="1:37" ht="30" x14ac:dyDescent="0.45"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</row>
    <row r="4" spans="1:37" ht="30" x14ac:dyDescent="0.45"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</row>
    <row r="6" spans="1:37" ht="30" x14ac:dyDescent="0.45">
      <c r="A6" s="5" t="s">
        <v>40</v>
      </c>
      <c r="B6" s="5" t="s">
        <v>40</v>
      </c>
      <c r="C6" s="5" t="s">
        <v>40</v>
      </c>
      <c r="D6" s="5" t="s">
        <v>40</v>
      </c>
      <c r="E6" s="5" t="s">
        <v>40</v>
      </c>
      <c r="F6" s="5" t="s">
        <v>40</v>
      </c>
      <c r="G6" s="5" t="s">
        <v>40</v>
      </c>
      <c r="H6" s="5" t="s">
        <v>40</v>
      </c>
      <c r="I6" s="5" t="s">
        <v>40</v>
      </c>
      <c r="J6" s="5" t="s">
        <v>40</v>
      </c>
      <c r="K6" s="5" t="s">
        <v>40</v>
      </c>
      <c r="L6" s="5" t="s">
        <v>40</v>
      </c>
      <c r="M6" s="5" t="s">
        <v>40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U6" s="5" t="s">
        <v>5</v>
      </c>
      <c r="V6" s="5" t="s">
        <v>5</v>
      </c>
      <c r="W6" s="5" t="s">
        <v>5</v>
      </c>
      <c r="X6" s="5" t="s">
        <v>5</v>
      </c>
      <c r="Y6" s="5" t="s">
        <v>5</v>
      </c>
      <c r="Z6" s="5" t="s">
        <v>5</v>
      </c>
      <c r="AA6" s="5" t="s">
        <v>5</v>
      </c>
      <c r="AC6" s="5" t="s">
        <v>6</v>
      </c>
      <c r="AD6" s="5" t="s">
        <v>6</v>
      </c>
      <c r="AE6" s="5" t="s">
        <v>6</v>
      </c>
      <c r="AF6" s="5" t="s">
        <v>6</v>
      </c>
      <c r="AG6" s="5" t="s">
        <v>6</v>
      </c>
      <c r="AH6" s="5" t="s">
        <v>6</v>
      </c>
      <c r="AI6" s="5" t="s">
        <v>6</v>
      </c>
      <c r="AJ6" s="5" t="s">
        <v>6</v>
      </c>
      <c r="AK6" s="5" t="s">
        <v>6</v>
      </c>
    </row>
    <row r="7" spans="1:37" ht="30" x14ac:dyDescent="0.45">
      <c r="A7" s="5" t="s">
        <v>41</v>
      </c>
      <c r="C7" s="5" t="s">
        <v>42</v>
      </c>
      <c r="E7" s="5" t="s">
        <v>43</v>
      </c>
      <c r="G7" s="5" t="s">
        <v>44</v>
      </c>
      <c r="I7" s="5" t="s">
        <v>45</v>
      </c>
      <c r="K7" s="5" t="s">
        <v>46</v>
      </c>
      <c r="M7" s="5" t="s">
        <v>37</v>
      </c>
      <c r="O7" s="5" t="s">
        <v>7</v>
      </c>
      <c r="Q7" s="5" t="s">
        <v>8</v>
      </c>
      <c r="S7" s="5" t="s">
        <v>9</v>
      </c>
      <c r="U7" s="5" t="s">
        <v>10</v>
      </c>
      <c r="V7" s="5" t="s">
        <v>10</v>
      </c>
      <c r="W7" s="5" t="s">
        <v>10</v>
      </c>
      <c r="Y7" s="5" t="s">
        <v>11</v>
      </c>
      <c r="Z7" s="5" t="s">
        <v>11</v>
      </c>
      <c r="AA7" s="5" t="s">
        <v>11</v>
      </c>
      <c r="AC7" s="5" t="s">
        <v>7</v>
      </c>
      <c r="AE7" s="5" t="s">
        <v>47</v>
      </c>
      <c r="AG7" s="5" t="s">
        <v>8</v>
      </c>
      <c r="AI7" s="5" t="s">
        <v>9</v>
      </c>
      <c r="AK7" s="10" t="s">
        <v>13</v>
      </c>
    </row>
    <row r="8" spans="1:37" ht="30" x14ac:dyDescent="0.45">
      <c r="A8" s="5" t="s">
        <v>41</v>
      </c>
      <c r="C8" s="5" t="s">
        <v>42</v>
      </c>
      <c r="E8" s="5" t="s">
        <v>43</v>
      </c>
      <c r="G8" s="5" t="s">
        <v>44</v>
      </c>
      <c r="I8" s="5" t="s">
        <v>45</v>
      </c>
      <c r="K8" s="5" t="s">
        <v>46</v>
      </c>
      <c r="M8" s="5" t="s">
        <v>37</v>
      </c>
      <c r="O8" s="5" t="s">
        <v>7</v>
      </c>
      <c r="Q8" s="5" t="s">
        <v>8</v>
      </c>
      <c r="S8" s="5" t="s">
        <v>9</v>
      </c>
      <c r="U8" s="5" t="s">
        <v>7</v>
      </c>
      <c r="W8" s="5" t="s">
        <v>8</v>
      </c>
      <c r="Y8" s="5" t="s">
        <v>7</v>
      </c>
      <c r="AA8" s="5" t="s">
        <v>14</v>
      </c>
      <c r="AC8" s="5" t="s">
        <v>7</v>
      </c>
      <c r="AE8" s="5" t="s">
        <v>47</v>
      </c>
      <c r="AG8" s="5" t="s">
        <v>8</v>
      </c>
      <c r="AI8" s="5" t="s">
        <v>9</v>
      </c>
      <c r="AK8" s="10" t="s">
        <v>13</v>
      </c>
    </row>
    <row r="9" spans="1:37" ht="21" x14ac:dyDescent="0.55000000000000004">
      <c r="A9" s="3" t="s">
        <v>48</v>
      </c>
      <c r="C9" s="1" t="s">
        <v>49</v>
      </c>
      <c r="E9" s="1" t="s">
        <v>49</v>
      </c>
      <c r="G9" s="1" t="s">
        <v>50</v>
      </c>
      <c r="I9" s="1" t="s">
        <v>51</v>
      </c>
      <c r="K9" s="4">
        <v>0</v>
      </c>
      <c r="M9" s="4">
        <v>0</v>
      </c>
      <c r="O9" s="4">
        <v>532683</v>
      </c>
      <c r="Q9" s="4">
        <v>336796539046</v>
      </c>
      <c r="S9" s="4">
        <v>476931167055</v>
      </c>
      <c r="U9" s="4">
        <v>0</v>
      </c>
      <c r="W9" s="4">
        <v>0</v>
      </c>
      <c r="Y9" s="4">
        <v>532683</v>
      </c>
      <c r="AA9" s="4">
        <v>532683000000</v>
      </c>
      <c r="AC9" s="4">
        <v>0</v>
      </c>
      <c r="AE9" s="4">
        <v>0</v>
      </c>
      <c r="AG9" s="4">
        <v>0</v>
      </c>
      <c r="AI9" s="4">
        <v>0</v>
      </c>
      <c r="AK9" s="16">
        <f>AI9/سهام!$AA$9</f>
        <v>0</v>
      </c>
    </row>
    <row r="10" spans="1:37" ht="21" x14ac:dyDescent="0.55000000000000004">
      <c r="A10" s="3" t="s">
        <v>52</v>
      </c>
      <c r="C10" s="1" t="s">
        <v>49</v>
      </c>
      <c r="E10" s="1" t="s">
        <v>49</v>
      </c>
      <c r="G10" s="1" t="s">
        <v>53</v>
      </c>
      <c r="I10" s="1" t="s">
        <v>54</v>
      </c>
      <c r="K10" s="4">
        <v>0</v>
      </c>
      <c r="M10" s="4">
        <v>0</v>
      </c>
      <c r="O10" s="4">
        <v>2994250</v>
      </c>
      <c r="Q10" s="4">
        <v>2042041718424</v>
      </c>
      <c r="S10" s="4">
        <v>2725839344804</v>
      </c>
      <c r="U10" s="4">
        <v>0</v>
      </c>
      <c r="W10" s="4">
        <v>0</v>
      </c>
      <c r="Y10" s="4">
        <v>0</v>
      </c>
      <c r="AA10" s="4">
        <v>0</v>
      </c>
      <c r="AC10" s="4">
        <v>2994250</v>
      </c>
      <c r="AE10" s="4">
        <v>993500</v>
      </c>
      <c r="AG10" s="4">
        <v>2042041718424</v>
      </c>
      <c r="AI10" s="4">
        <v>2974248194788</v>
      </c>
      <c r="AK10" s="16">
        <f>AI10/سهام!$AA$9</f>
        <v>0.13098787456355854</v>
      </c>
    </row>
    <row r="11" spans="1:37" ht="21" x14ac:dyDescent="0.55000000000000004">
      <c r="A11" s="3" t="s">
        <v>55</v>
      </c>
      <c r="C11" s="1" t="s">
        <v>49</v>
      </c>
      <c r="E11" s="1" t="s">
        <v>49</v>
      </c>
      <c r="G11" s="1" t="s">
        <v>56</v>
      </c>
      <c r="I11" s="1" t="s">
        <v>57</v>
      </c>
      <c r="K11" s="4">
        <v>0</v>
      </c>
      <c r="M11" s="4">
        <v>0</v>
      </c>
      <c r="O11" s="4">
        <v>213179</v>
      </c>
      <c r="Q11" s="4">
        <v>130297499530</v>
      </c>
      <c r="S11" s="4">
        <v>186069617157</v>
      </c>
      <c r="U11" s="4">
        <v>0</v>
      </c>
      <c r="W11" s="4">
        <v>0</v>
      </c>
      <c r="Y11" s="4">
        <v>0</v>
      </c>
      <c r="AA11" s="4">
        <v>0</v>
      </c>
      <c r="AC11" s="4">
        <v>213179</v>
      </c>
      <c r="AE11" s="4">
        <v>869850</v>
      </c>
      <c r="AG11" s="4">
        <v>130297499530</v>
      </c>
      <c r="AI11" s="4">
        <v>185400143282</v>
      </c>
      <c r="AK11" s="16">
        <f>AI11/سهام!$AA$9</f>
        <v>8.1651459870918427E-3</v>
      </c>
    </row>
    <row r="12" spans="1:37" ht="21" x14ac:dyDescent="0.55000000000000004">
      <c r="A12" s="3" t="s">
        <v>58</v>
      </c>
      <c r="C12" s="1" t="s">
        <v>49</v>
      </c>
      <c r="E12" s="1" t="s">
        <v>49</v>
      </c>
      <c r="G12" s="1" t="s">
        <v>59</v>
      </c>
      <c r="I12" s="1" t="s">
        <v>60</v>
      </c>
      <c r="K12" s="4">
        <v>0</v>
      </c>
      <c r="M12" s="4">
        <v>0</v>
      </c>
      <c r="O12" s="4">
        <v>100164</v>
      </c>
      <c r="Q12" s="4">
        <v>55337569797</v>
      </c>
      <c r="S12" s="4">
        <v>75960623641</v>
      </c>
      <c r="U12" s="4">
        <v>0</v>
      </c>
      <c r="W12" s="4">
        <v>0</v>
      </c>
      <c r="Y12" s="4">
        <v>0</v>
      </c>
      <c r="AA12" s="4">
        <v>0</v>
      </c>
      <c r="AC12" s="4">
        <v>100164</v>
      </c>
      <c r="AE12" s="4">
        <v>692100</v>
      </c>
      <c r="AG12" s="4">
        <v>55337569797</v>
      </c>
      <c r="AI12" s="4">
        <v>69310939514</v>
      </c>
      <c r="AK12" s="16">
        <f>AI12/سهام!$AA$9</f>
        <v>3.0525000122221995E-3</v>
      </c>
    </row>
    <row r="13" spans="1:37" ht="21" x14ac:dyDescent="0.55000000000000004">
      <c r="A13" s="3" t="s">
        <v>61</v>
      </c>
      <c r="C13" s="1" t="s">
        <v>49</v>
      </c>
      <c r="E13" s="1" t="s">
        <v>49</v>
      </c>
      <c r="G13" s="1" t="s">
        <v>62</v>
      </c>
      <c r="I13" s="1" t="s">
        <v>63</v>
      </c>
      <c r="K13" s="4">
        <v>18</v>
      </c>
      <c r="M13" s="4">
        <v>18</v>
      </c>
      <c r="O13" s="4">
        <v>760000</v>
      </c>
      <c r="Q13" s="4">
        <v>699184800000</v>
      </c>
      <c r="S13" s="4">
        <v>665650728933</v>
      </c>
      <c r="U13" s="4">
        <v>0</v>
      </c>
      <c r="W13" s="4">
        <v>0</v>
      </c>
      <c r="Y13" s="4">
        <v>0</v>
      </c>
      <c r="AA13" s="4">
        <v>0</v>
      </c>
      <c r="AC13" s="4">
        <v>760000</v>
      </c>
      <c r="AE13" s="4">
        <v>877005</v>
      </c>
      <c r="AG13" s="4">
        <v>699184800000</v>
      </c>
      <c r="AI13" s="4">
        <v>666402992561</v>
      </c>
      <c r="AK13" s="16">
        <f>AI13/سهام!$AA$9</f>
        <v>2.9348832337303392E-2</v>
      </c>
    </row>
    <row r="14" spans="1:37" ht="21" x14ac:dyDescent="0.55000000000000004">
      <c r="A14" s="3" t="s">
        <v>64</v>
      </c>
      <c r="C14" s="1" t="s">
        <v>49</v>
      </c>
      <c r="E14" s="1" t="s">
        <v>49</v>
      </c>
      <c r="G14" s="1" t="s">
        <v>65</v>
      </c>
      <c r="I14" s="1" t="s">
        <v>66</v>
      </c>
      <c r="K14" s="4">
        <v>20.5</v>
      </c>
      <c r="M14" s="4">
        <v>20.5</v>
      </c>
      <c r="O14" s="4">
        <v>0</v>
      </c>
      <c r="Q14" s="4">
        <v>0</v>
      </c>
      <c r="S14" s="4">
        <v>0</v>
      </c>
      <c r="U14" s="4">
        <v>1000000</v>
      </c>
      <c r="W14" s="4">
        <v>939300000000</v>
      </c>
      <c r="Y14" s="4">
        <v>0</v>
      </c>
      <c r="AA14" s="4">
        <v>0</v>
      </c>
      <c r="AC14" s="4">
        <v>1000000</v>
      </c>
      <c r="AE14" s="4">
        <v>845370</v>
      </c>
      <c r="AG14" s="4">
        <v>939300000000</v>
      </c>
      <c r="AI14" s="4">
        <v>845216776687</v>
      </c>
      <c r="AK14" s="16">
        <f>AI14/سهام!$AA$9</f>
        <v>3.7223910673528537E-2</v>
      </c>
    </row>
    <row r="15" spans="1:37" ht="21" x14ac:dyDescent="0.55000000000000004">
      <c r="A15" s="3" t="s">
        <v>67</v>
      </c>
      <c r="C15" s="1" t="s">
        <v>49</v>
      </c>
      <c r="E15" s="1" t="s">
        <v>49</v>
      </c>
      <c r="G15" s="1" t="s">
        <v>65</v>
      </c>
      <c r="I15" s="1" t="s">
        <v>68</v>
      </c>
      <c r="K15" s="4">
        <v>20.5</v>
      </c>
      <c r="M15" s="4">
        <v>20.5</v>
      </c>
      <c r="O15" s="4">
        <v>0</v>
      </c>
      <c r="Q15" s="4">
        <v>0</v>
      </c>
      <c r="S15" s="4">
        <v>0</v>
      </c>
      <c r="U15" s="4">
        <v>1000000</v>
      </c>
      <c r="W15" s="4">
        <v>968950000000</v>
      </c>
      <c r="Y15" s="4">
        <v>0</v>
      </c>
      <c r="AA15" s="4">
        <v>0</v>
      </c>
      <c r="AC15" s="4">
        <v>1000000</v>
      </c>
      <c r="AE15" s="4">
        <v>910064</v>
      </c>
      <c r="AG15" s="4">
        <v>968950000000</v>
      </c>
      <c r="AI15" s="4">
        <v>909899050900</v>
      </c>
      <c r="AK15" s="16">
        <f>AI15/سهام!$AA$9</f>
        <v>4.0072561178199032E-2</v>
      </c>
    </row>
    <row r="16" spans="1:37" ht="21" x14ac:dyDescent="0.55000000000000004">
      <c r="A16" s="3" t="s">
        <v>69</v>
      </c>
      <c r="C16" s="1" t="s">
        <v>49</v>
      </c>
      <c r="E16" s="1" t="s">
        <v>49</v>
      </c>
      <c r="G16" s="1" t="s">
        <v>70</v>
      </c>
      <c r="I16" s="1" t="s">
        <v>71</v>
      </c>
      <c r="K16" s="4">
        <v>0</v>
      </c>
      <c r="M16" s="4">
        <v>0</v>
      </c>
      <c r="O16" s="4">
        <v>0</v>
      </c>
      <c r="Q16" s="4">
        <v>0</v>
      </c>
      <c r="S16" s="4">
        <v>0</v>
      </c>
      <c r="U16" s="4">
        <v>16100</v>
      </c>
      <c r="W16" s="4">
        <v>11045259578</v>
      </c>
      <c r="Y16" s="4">
        <v>0</v>
      </c>
      <c r="AA16" s="4">
        <v>0</v>
      </c>
      <c r="AC16" s="4">
        <v>16100</v>
      </c>
      <c r="AE16" s="4">
        <v>690500</v>
      </c>
      <c r="AG16" s="4">
        <v>11045259578</v>
      </c>
      <c r="AI16" s="4">
        <v>11115035034</v>
      </c>
      <c r="AK16" s="16">
        <f>AI16/سهام!$AA$9</f>
        <v>4.8951355752841852E-4</v>
      </c>
    </row>
    <row r="17" spans="15:37" ht="19.5" thickBot="1" x14ac:dyDescent="0.5">
      <c r="O17" s="14">
        <f>SUM(O9:O16)</f>
        <v>4600276</v>
      </c>
      <c r="Q17" s="14">
        <f>SUM(Q9:Q16)</f>
        <v>3263658126797</v>
      </c>
      <c r="S17" s="14">
        <f>SUM(S9:S16)</f>
        <v>4130451481590</v>
      </c>
      <c r="U17" s="14">
        <f>SUM(U9:U16)</f>
        <v>2016100</v>
      </c>
      <c r="W17" s="14">
        <f>SUM(W9:W16)</f>
        <v>1919295259578</v>
      </c>
      <c r="Y17" s="14">
        <f>SUM(Y9:Y16)</f>
        <v>532683</v>
      </c>
      <c r="AA17" s="14">
        <f>SUM(AA9:AA16)</f>
        <v>532683000000</v>
      </c>
      <c r="AC17" s="14">
        <f>SUM(AC9:AC16)</f>
        <v>6083693</v>
      </c>
      <c r="AE17" s="14">
        <f>SUM(AE9:AE16)</f>
        <v>5878389</v>
      </c>
      <c r="AG17" s="14">
        <f>SUM(AG9:AG16)</f>
        <v>4846156847329</v>
      </c>
      <c r="AI17" s="14">
        <f>SUM(AI9:AI16)</f>
        <v>5661593132766</v>
      </c>
      <c r="AK17" s="17">
        <f>SUM(AK9:AK16)</f>
        <v>0.24934033830943197</v>
      </c>
    </row>
    <row r="18" spans="15:37" ht="19.5" thickTop="1" x14ac:dyDescent="0.45"/>
    <row r="19" spans="15:37" x14ac:dyDescent="0.45">
      <c r="AI19" s="4"/>
    </row>
    <row r="20" spans="15:37" x14ac:dyDescent="0.45">
      <c r="AI20" s="4"/>
    </row>
  </sheetData>
  <mergeCells count="28">
    <mergeCell ref="H2:L2"/>
    <mergeCell ref="H3:L3"/>
    <mergeCell ref="H4:L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K19" sqref="K19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55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</row>
    <row r="3" spans="1:13" ht="30" x14ac:dyDescent="0.45"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</row>
    <row r="4" spans="1:13" ht="30" x14ac:dyDescent="0.45"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</row>
    <row r="6" spans="1:13" ht="30" x14ac:dyDescent="0.45">
      <c r="A6" s="5" t="s">
        <v>3</v>
      </c>
      <c r="C6" s="5" t="s">
        <v>6</v>
      </c>
      <c r="D6" s="5" t="s">
        <v>6</v>
      </c>
      <c r="E6" s="5" t="s">
        <v>6</v>
      </c>
      <c r="F6" s="5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5" t="s">
        <v>6</v>
      </c>
      <c r="L6" s="5" t="s">
        <v>6</v>
      </c>
      <c r="M6" s="5" t="s">
        <v>6</v>
      </c>
    </row>
    <row r="7" spans="1:13" ht="30" x14ac:dyDescent="0.45">
      <c r="A7" s="5" t="s">
        <v>3</v>
      </c>
      <c r="C7" s="5" t="s">
        <v>7</v>
      </c>
      <c r="E7" s="5" t="s">
        <v>72</v>
      </c>
      <c r="G7" s="5" t="s">
        <v>73</v>
      </c>
      <c r="I7" s="5" t="s">
        <v>74</v>
      </c>
      <c r="K7" s="5" t="s">
        <v>75</v>
      </c>
      <c r="M7" s="5" t="s">
        <v>76</v>
      </c>
    </row>
    <row r="8" spans="1:13" ht="21" x14ac:dyDescent="0.55000000000000004">
      <c r="A8" s="3" t="s">
        <v>61</v>
      </c>
      <c r="C8" s="4">
        <v>760000</v>
      </c>
      <c r="E8" s="4">
        <v>974450</v>
      </c>
      <c r="G8" s="4">
        <v>877005</v>
      </c>
      <c r="I8" s="16">
        <v>-0.1</v>
      </c>
      <c r="K8" s="4">
        <v>666523800000</v>
      </c>
      <c r="M8" s="1" t="s">
        <v>347</v>
      </c>
    </row>
    <row r="9" spans="1:13" ht="21" x14ac:dyDescent="0.55000000000000004">
      <c r="A9" s="3" t="s">
        <v>55</v>
      </c>
      <c r="C9" s="4">
        <v>213179</v>
      </c>
      <c r="E9" s="4">
        <v>966500</v>
      </c>
      <c r="G9" s="4">
        <v>869850</v>
      </c>
      <c r="I9" s="16">
        <v>-0.1</v>
      </c>
      <c r="K9" s="4">
        <v>185433753150</v>
      </c>
      <c r="M9" s="1" t="s">
        <v>347</v>
      </c>
    </row>
    <row r="10" spans="1:13" ht="21" x14ac:dyDescent="0.55000000000000004">
      <c r="A10" s="3" t="s">
        <v>58</v>
      </c>
      <c r="C10" s="4">
        <v>100164</v>
      </c>
      <c r="E10" s="4">
        <v>769000</v>
      </c>
      <c r="G10" s="4">
        <v>692100</v>
      </c>
      <c r="I10" s="16">
        <v>-0.1</v>
      </c>
      <c r="K10" s="4">
        <v>69323504400</v>
      </c>
      <c r="M10" s="1" t="s">
        <v>347</v>
      </c>
    </row>
    <row r="11" spans="1:13" ht="21" x14ac:dyDescent="0.55000000000000004">
      <c r="A11" s="3" t="s">
        <v>18</v>
      </c>
      <c r="C11" s="4">
        <v>1912226</v>
      </c>
      <c r="E11" s="4">
        <v>546001</v>
      </c>
      <c r="G11" s="4">
        <v>466114</v>
      </c>
      <c r="I11" s="16">
        <v>-0.14630000000000001</v>
      </c>
      <c r="K11" s="4">
        <v>891315309764</v>
      </c>
      <c r="M11" s="1" t="s">
        <v>347</v>
      </c>
    </row>
    <row r="12" spans="1:13" ht="21" x14ac:dyDescent="0.55000000000000004">
      <c r="A12" s="3" t="s">
        <v>67</v>
      </c>
      <c r="C12" s="4">
        <v>1000000</v>
      </c>
      <c r="E12" s="4">
        <v>970220</v>
      </c>
      <c r="G12" s="4">
        <v>910064</v>
      </c>
      <c r="I12" s="16">
        <v>-6.2E-2</v>
      </c>
      <c r="K12" s="4">
        <v>910064000000</v>
      </c>
      <c r="M12" s="1" t="s">
        <v>347</v>
      </c>
    </row>
    <row r="13" spans="1:13" ht="21" x14ac:dyDescent="0.55000000000000004">
      <c r="A13" s="3" t="s">
        <v>64</v>
      </c>
      <c r="C13" s="4">
        <v>1000000</v>
      </c>
      <c r="E13" s="4">
        <v>939300</v>
      </c>
      <c r="G13" s="4">
        <v>845370</v>
      </c>
      <c r="I13" s="16">
        <v>-0.1</v>
      </c>
      <c r="K13" s="4">
        <v>845370000000</v>
      </c>
      <c r="M13" s="1" t="s">
        <v>347</v>
      </c>
    </row>
    <row r="14" spans="1:13" ht="19.5" thickBot="1" x14ac:dyDescent="0.5">
      <c r="K14" s="14">
        <f>SUM(K8:K13)</f>
        <v>3568030367314</v>
      </c>
    </row>
    <row r="15" spans="1:13" ht="19.5" thickTop="1" x14ac:dyDescent="0.45"/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2"/>
  <sheetViews>
    <sheetView rightToLeft="1" topLeftCell="A41" workbookViewId="0">
      <selection activeCell="Q61" sqref="Q61"/>
    </sheetView>
  </sheetViews>
  <sheetFormatPr defaultRowHeight="18.75" x14ac:dyDescent="0.25"/>
  <cols>
    <col min="1" max="1" width="25.5703125" style="6" bestFit="1" customWidth="1"/>
    <col min="2" max="2" width="1" style="6" customWidth="1"/>
    <col min="3" max="3" width="24.5703125" style="6" bestFit="1" customWidth="1"/>
    <col min="4" max="4" width="1" style="6" customWidth="1"/>
    <col min="5" max="5" width="14.42578125" style="6" bestFit="1" customWidth="1"/>
    <col min="6" max="6" width="1" style="6" customWidth="1"/>
    <col min="7" max="7" width="15.85546875" style="6" bestFit="1" customWidth="1"/>
    <col min="8" max="8" width="1" style="6" customWidth="1"/>
    <col min="9" max="9" width="11.5703125" style="6" bestFit="1" customWidth="1"/>
    <col min="10" max="10" width="1" style="6" customWidth="1"/>
    <col min="11" max="11" width="22.7109375" style="6" bestFit="1" customWidth="1"/>
    <col min="12" max="12" width="1" style="6" customWidth="1"/>
    <col min="13" max="13" width="23.5703125" style="6" bestFit="1" customWidth="1"/>
    <col min="14" max="14" width="1" style="6" customWidth="1"/>
    <col min="15" max="15" width="23.85546875" style="6" bestFit="1" customWidth="1"/>
    <col min="16" max="16" width="1" style="6" customWidth="1"/>
    <col min="17" max="17" width="22.7109375" style="6" bestFit="1" customWidth="1"/>
    <col min="18" max="18" width="1" style="6" customWidth="1"/>
    <col min="19" max="19" width="26.710937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25"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</row>
    <row r="3" spans="1:19" ht="30" x14ac:dyDescent="0.25"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</row>
    <row r="4" spans="1:19" ht="30" x14ac:dyDescent="0.25"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</row>
    <row r="6" spans="1:19" ht="30" x14ac:dyDescent="0.25">
      <c r="A6" s="5" t="s">
        <v>78</v>
      </c>
      <c r="C6" s="5" t="s">
        <v>79</v>
      </c>
      <c r="D6" s="5" t="s">
        <v>79</v>
      </c>
      <c r="E6" s="5" t="s">
        <v>79</v>
      </c>
      <c r="F6" s="5" t="s">
        <v>79</v>
      </c>
      <c r="G6" s="5" t="s">
        <v>79</v>
      </c>
      <c r="H6" s="5" t="s">
        <v>79</v>
      </c>
      <c r="I6" s="5" t="s">
        <v>79</v>
      </c>
      <c r="K6" s="5" t="s">
        <v>4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30" x14ac:dyDescent="0.25">
      <c r="A7" s="5" t="s">
        <v>78</v>
      </c>
      <c r="C7" s="5" t="s">
        <v>80</v>
      </c>
      <c r="E7" s="5" t="s">
        <v>81</v>
      </c>
      <c r="G7" s="5" t="s">
        <v>82</v>
      </c>
      <c r="I7" s="5" t="s">
        <v>46</v>
      </c>
      <c r="K7" s="5" t="s">
        <v>83</v>
      </c>
      <c r="M7" s="5" t="s">
        <v>84</v>
      </c>
      <c r="O7" s="5" t="s">
        <v>85</v>
      </c>
      <c r="Q7" s="5" t="s">
        <v>83</v>
      </c>
      <c r="S7" s="5" t="s">
        <v>77</v>
      </c>
    </row>
    <row r="8" spans="1:19" ht="21" x14ac:dyDescent="0.25">
      <c r="A8" s="7" t="s">
        <v>86</v>
      </c>
      <c r="C8" s="6" t="s">
        <v>87</v>
      </c>
      <c r="E8" s="6" t="s">
        <v>88</v>
      </c>
      <c r="G8" s="6" t="s">
        <v>89</v>
      </c>
      <c r="I8" s="8">
        <v>0</v>
      </c>
      <c r="K8" s="20">
        <v>2302566701</v>
      </c>
      <c r="L8" s="20"/>
      <c r="M8" s="20">
        <v>10742351694160</v>
      </c>
      <c r="N8" s="20"/>
      <c r="O8" s="20">
        <v>10743529388400</v>
      </c>
      <c r="P8" s="20"/>
      <c r="Q8" s="20">
        <v>1124872461</v>
      </c>
      <c r="S8" s="22">
        <v>0</v>
      </c>
    </row>
    <row r="9" spans="1:19" ht="21" x14ac:dyDescent="0.25">
      <c r="A9" s="7" t="s">
        <v>90</v>
      </c>
      <c r="C9" s="6" t="s">
        <v>91</v>
      </c>
      <c r="E9" s="6" t="s">
        <v>92</v>
      </c>
      <c r="G9" s="6" t="s">
        <v>89</v>
      </c>
      <c r="I9" s="8">
        <v>0</v>
      </c>
      <c r="K9" s="20">
        <v>912128</v>
      </c>
      <c r="L9" s="20"/>
      <c r="M9" s="20">
        <v>0</v>
      </c>
      <c r="N9" s="20"/>
      <c r="O9" s="20">
        <v>0</v>
      </c>
      <c r="P9" s="20"/>
      <c r="Q9" s="20">
        <v>912128</v>
      </c>
      <c r="S9" s="22">
        <v>0</v>
      </c>
    </row>
    <row r="10" spans="1:19" ht="21" x14ac:dyDescent="0.25">
      <c r="A10" s="7" t="s">
        <v>93</v>
      </c>
      <c r="C10" s="6" t="s">
        <v>94</v>
      </c>
      <c r="E10" s="6" t="s">
        <v>88</v>
      </c>
      <c r="G10" s="6" t="s">
        <v>95</v>
      </c>
      <c r="I10" s="8">
        <v>0</v>
      </c>
      <c r="K10" s="20">
        <v>3054103</v>
      </c>
      <c r="L10" s="20"/>
      <c r="M10" s="20">
        <v>12498</v>
      </c>
      <c r="N10" s="20"/>
      <c r="O10" s="20">
        <v>0</v>
      </c>
      <c r="P10" s="20"/>
      <c r="Q10" s="20">
        <v>3066601</v>
      </c>
      <c r="S10" s="22">
        <v>0</v>
      </c>
    </row>
    <row r="11" spans="1:19" ht="21" x14ac:dyDescent="0.25">
      <c r="A11" s="7" t="s">
        <v>90</v>
      </c>
      <c r="C11" s="6" t="s">
        <v>96</v>
      </c>
      <c r="E11" s="6" t="s">
        <v>88</v>
      </c>
      <c r="G11" s="6" t="s">
        <v>95</v>
      </c>
      <c r="I11" s="8">
        <v>0</v>
      </c>
      <c r="K11" s="20">
        <v>377061994814</v>
      </c>
      <c r="L11" s="20"/>
      <c r="M11" s="20">
        <v>532683158044</v>
      </c>
      <c r="N11" s="20"/>
      <c r="O11" s="20">
        <v>909683581600</v>
      </c>
      <c r="P11" s="20"/>
      <c r="Q11" s="20">
        <v>61571258</v>
      </c>
      <c r="S11" s="22">
        <v>0</v>
      </c>
    </row>
    <row r="12" spans="1:19" ht="21" x14ac:dyDescent="0.25">
      <c r="A12" s="7" t="s">
        <v>93</v>
      </c>
      <c r="C12" s="6" t="s">
        <v>97</v>
      </c>
      <c r="E12" s="6" t="s">
        <v>92</v>
      </c>
      <c r="G12" s="6" t="s">
        <v>98</v>
      </c>
      <c r="I12" s="8">
        <v>0</v>
      </c>
      <c r="K12" s="20">
        <v>5500</v>
      </c>
      <c r="L12" s="20"/>
      <c r="M12" s="20">
        <v>0</v>
      </c>
      <c r="N12" s="20"/>
      <c r="O12" s="20">
        <v>0</v>
      </c>
      <c r="P12" s="20"/>
      <c r="Q12" s="20">
        <v>5500</v>
      </c>
      <c r="S12" s="22">
        <v>0</v>
      </c>
    </row>
    <row r="13" spans="1:19" ht="21" x14ac:dyDescent="0.25">
      <c r="A13" s="7" t="s">
        <v>90</v>
      </c>
      <c r="C13" s="6" t="s">
        <v>99</v>
      </c>
      <c r="E13" s="6" t="s">
        <v>100</v>
      </c>
      <c r="G13" s="6" t="s">
        <v>101</v>
      </c>
      <c r="I13" s="8">
        <v>0</v>
      </c>
      <c r="K13" s="20">
        <v>1946102</v>
      </c>
      <c r="L13" s="20"/>
      <c r="M13" s="20">
        <v>0</v>
      </c>
      <c r="N13" s="20"/>
      <c r="O13" s="20">
        <v>0</v>
      </c>
      <c r="P13" s="20"/>
      <c r="Q13" s="20">
        <v>1946102</v>
      </c>
      <c r="S13" s="22">
        <v>0</v>
      </c>
    </row>
    <row r="14" spans="1:19" ht="21" x14ac:dyDescent="0.25">
      <c r="A14" s="7" t="s">
        <v>102</v>
      </c>
      <c r="C14" s="6" t="s">
        <v>103</v>
      </c>
      <c r="E14" s="6" t="s">
        <v>88</v>
      </c>
      <c r="G14" s="6" t="s">
        <v>104</v>
      </c>
      <c r="I14" s="8">
        <v>0</v>
      </c>
      <c r="K14" s="20">
        <v>23221</v>
      </c>
      <c r="L14" s="20"/>
      <c r="M14" s="20">
        <v>0</v>
      </c>
      <c r="N14" s="20"/>
      <c r="O14" s="20">
        <v>7200</v>
      </c>
      <c r="P14" s="20"/>
      <c r="Q14" s="20">
        <v>16021</v>
      </c>
      <c r="S14" s="22">
        <v>0</v>
      </c>
    </row>
    <row r="15" spans="1:19" ht="21" x14ac:dyDescent="0.25">
      <c r="A15" s="7" t="s">
        <v>105</v>
      </c>
      <c r="C15" s="6" t="s">
        <v>106</v>
      </c>
      <c r="E15" s="6" t="s">
        <v>88</v>
      </c>
      <c r="G15" s="6" t="s">
        <v>107</v>
      </c>
      <c r="I15" s="8">
        <v>0</v>
      </c>
      <c r="K15" s="20">
        <v>59084084</v>
      </c>
      <c r="L15" s="20"/>
      <c r="M15" s="20">
        <v>161211158375</v>
      </c>
      <c r="N15" s="20"/>
      <c r="O15" s="20">
        <v>160681056000</v>
      </c>
      <c r="P15" s="20"/>
      <c r="Q15" s="20">
        <v>589186459</v>
      </c>
      <c r="S15" s="22">
        <v>0</v>
      </c>
    </row>
    <row r="16" spans="1:19" ht="21" x14ac:dyDescent="0.25">
      <c r="A16" s="7" t="s">
        <v>108</v>
      </c>
      <c r="C16" s="6" t="s">
        <v>109</v>
      </c>
      <c r="E16" s="6" t="s">
        <v>88</v>
      </c>
      <c r="G16" s="6" t="s">
        <v>110</v>
      </c>
      <c r="I16" s="8">
        <v>0</v>
      </c>
      <c r="K16" s="20">
        <v>7328022</v>
      </c>
      <c r="L16" s="20"/>
      <c r="M16" s="20">
        <v>27880</v>
      </c>
      <c r="N16" s="20"/>
      <c r="O16" s="20">
        <v>544000</v>
      </c>
      <c r="P16" s="20"/>
      <c r="Q16" s="20">
        <v>6811902</v>
      </c>
      <c r="S16" s="22">
        <v>0</v>
      </c>
    </row>
    <row r="17" spans="1:19" ht="21" x14ac:dyDescent="0.25">
      <c r="A17" s="7" t="s">
        <v>111</v>
      </c>
      <c r="C17" s="6" t="s">
        <v>112</v>
      </c>
      <c r="E17" s="6" t="s">
        <v>88</v>
      </c>
      <c r="G17" s="6" t="s">
        <v>113</v>
      </c>
      <c r="I17" s="8">
        <v>0</v>
      </c>
      <c r="K17" s="20">
        <v>75283347</v>
      </c>
      <c r="L17" s="20"/>
      <c r="M17" s="20">
        <v>1969240476816</v>
      </c>
      <c r="N17" s="20"/>
      <c r="O17" s="20">
        <v>1969301263200</v>
      </c>
      <c r="P17" s="20"/>
      <c r="Q17" s="20">
        <v>14496963</v>
      </c>
      <c r="S17" s="22">
        <v>0</v>
      </c>
    </row>
    <row r="18" spans="1:19" ht="21" x14ac:dyDescent="0.25">
      <c r="A18" s="7" t="s">
        <v>114</v>
      </c>
      <c r="C18" s="6" t="s">
        <v>115</v>
      </c>
      <c r="E18" s="6" t="s">
        <v>88</v>
      </c>
      <c r="G18" s="6" t="s">
        <v>116</v>
      </c>
      <c r="I18" s="8">
        <v>0</v>
      </c>
      <c r="K18" s="20">
        <v>543723</v>
      </c>
      <c r="L18" s="20"/>
      <c r="M18" s="20">
        <v>2046853025923</v>
      </c>
      <c r="N18" s="20"/>
      <c r="O18" s="20">
        <v>2046771340000</v>
      </c>
      <c r="P18" s="20"/>
      <c r="Q18" s="20">
        <v>82229646</v>
      </c>
      <c r="S18" s="22">
        <v>0</v>
      </c>
    </row>
    <row r="19" spans="1:19" ht="21" x14ac:dyDescent="0.25">
      <c r="A19" s="7" t="s">
        <v>117</v>
      </c>
      <c r="C19" s="6" t="s">
        <v>118</v>
      </c>
      <c r="E19" s="6" t="s">
        <v>88</v>
      </c>
      <c r="G19" s="6" t="s">
        <v>119</v>
      </c>
      <c r="I19" s="8">
        <v>0</v>
      </c>
      <c r="K19" s="20">
        <v>248</v>
      </c>
      <c r="L19" s="20"/>
      <c r="M19" s="20">
        <v>0</v>
      </c>
      <c r="N19" s="20"/>
      <c r="O19" s="20">
        <v>0</v>
      </c>
      <c r="P19" s="20"/>
      <c r="Q19" s="20">
        <v>248</v>
      </c>
      <c r="S19" s="22">
        <v>0</v>
      </c>
    </row>
    <row r="20" spans="1:19" ht="21" x14ac:dyDescent="0.25">
      <c r="A20" s="7" t="s">
        <v>117</v>
      </c>
      <c r="C20" s="6" t="s">
        <v>120</v>
      </c>
      <c r="E20" s="6" t="s">
        <v>88</v>
      </c>
      <c r="G20" s="6" t="s">
        <v>119</v>
      </c>
      <c r="I20" s="8">
        <v>0</v>
      </c>
      <c r="K20" s="20">
        <v>935252</v>
      </c>
      <c r="L20" s="20"/>
      <c r="M20" s="20">
        <v>1772</v>
      </c>
      <c r="N20" s="20"/>
      <c r="O20" s="20">
        <v>504000</v>
      </c>
      <c r="P20" s="20"/>
      <c r="Q20" s="20">
        <v>433024</v>
      </c>
      <c r="S20" s="22">
        <v>0</v>
      </c>
    </row>
    <row r="21" spans="1:19" ht="21" x14ac:dyDescent="0.25">
      <c r="A21" s="7" t="s">
        <v>121</v>
      </c>
      <c r="C21" s="6" t="s">
        <v>122</v>
      </c>
      <c r="E21" s="6" t="s">
        <v>88</v>
      </c>
      <c r="G21" s="6" t="s">
        <v>123</v>
      </c>
      <c r="I21" s="8">
        <v>0</v>
      </c>
      <c r="K21" s="20">
        <v>226514</v>
      </c>
      <c r="L21" s="20"/>
      <c r="M21" s="20">
        <v>0</v>
      </c>
      <c r="N21" s="20"/>
      <c r="O21" s="20">
        <v>0</v>
      </c>
      <c r="P21" s="20"/>
      <c r="Q21" s="20">
        <v>226514</v>
      </c>
      <c r="S21" s="22">
        <v>0</v>
      </c>
    </row>
    <row r="22" spans="1:19" ht="21" x14ac:dyDescent="0.25">
      <c r="A22" s="7" t="s">
        <v>124</v>
      </c>
      <c r="C22" s="6" t="s">
        <v>125</v>
      </c>
      <c r="E22" s="6" t="s">
        <v>88</v>
      </c>
      <c r="G22" s="6" t="s">
        <v>126</v>
      </c>
      <c r="I22" s="8">
        <v>0</v>
      </c>
      <c r="K22" s="20">
        <v>64041105</v>
      </c>
      <c r="L22" s="20"/>
      <c r="M22" s="20">
        <v>18493376723</v>
      </c>
      <c r="N22" s="20"/>
      <c r="O22" s="20">
        <v>18550300000</v>
      </c>
      <c r="P22" s="20"/>
      <c r="Q22" s="20">
        <v>7117828</v>
      </c>
      <c r="S22" s="22">
        <v>0</v>
      </c>
    </row>
    <row r="23" spans="1:19" ht="21" x14ac:dyDescent="0.25">
      <c r="A23" s="7" t="s">
        <v>127</v>
      </c>
      <c r="C23" s="6" t="s">
        <v>128</v>
      </c>
      <c r="E23" s="6" t="s">
        <v>88</v>
      </c>
      <c r="G23" s="6" t="s">
        <v>129</v>
      </c>
      <c r="I23" s="8">
        <v>0</v>
      </c>
      <c r="K23" s="20">
        <v>2609666</v>
      </c>
      <c r="L23" s="20"/>
      <c r="M23" s="20">
        <v>10679</v>
      </c>
      <c r="N23" s="20"/>
      <c r="O23" s="20">
        <v>0</v>
      </c>
      <c r="P23" s="20"/>
      <c r="Q23" s="20">
        <v>2620345</v>
      </c>
      <c r="S23" s="22">
        <v>0</v>
      </c>
    </row>
    <row r="24" spans="1:19" ht="21" x14ac:dyDescent="0.25">
      <c r="A24" s="7" t="s">
        <v>130</v>
      </c>
      <c r="C24" s="6" t="s">
        <v>131</v>
      </c>
      <c r="E24" s="6" t="s">
        <v>88</v>
      </c>
      <c r="G24" s="6" t="s">
        <v>132</v>
      </c>
      <c r="I24" s="8">
        <v>0</v>
      </c>
      <c r="K24" s="20">
        <v>87893254</v>
      </c>
      <c r="L24" s="20"/>
      <c r="M24" s="20">
        <v>4378440005293</v>
      </c>
      <c r="N24" s="20"/>
      <c r="O24" s="20">
        <v>4378161424500</v>
      </c>
      <c r="P24" s="20"/>
      <c r="Q24" s="20">
        <v>366474047</v>
      </c>
      <c r="S24" s="22">
        <v>0</v>
      </c>
    </row>
    <row r="25" spans="1:19" ht="21" x14ac:dyDescent="0.25">
      <c r="A25" s="7" t="s">
        <v>133</v>
      </c>
      <c r="C25" s="6" t="s">
        <v>134</v>
      </c>
      <c r="E25" s="6" t="s">
        <v>100</v>
      </c>
      <c r="G25" s="6" t="s">
        <v>132</v>
      </c>
      <c r="I25" s="8">
        <v>0</v>
      </c>
      <c r="K25" s="20">
        <v>6513530</v>
      </c>
      <c r="L25" s="20"/>
      <c r="M25" s="20">
        <v>0</v>
      </c>
      <c r="N25" s="20"/>
      <c r="O25" s="20">
        <v>504000</v>
      </c>
      <c r="P25" s="20"/>
      <c r="Q25" s="20">
        <v>6009530</v>
      </c>
      <c r="S25" s="22">
        <v>0</v>
      </c>
    </row>
    <row r="26" spans="1:19" ht="21" x14ac:dyDescent="0.25">
      <c r="A26" s="7" t="s">
        <v>133</v>
      </c>
      <c r="C26" s="6" t="s">
        <v>135</v>
      </c>
      <c r="E26" s="6" t="s">
        <v>88</v>
      </c>
      <c r="G26" s="6" t="s">
        <v>136</v>
      </c>
      <c r="I26" s="8">
        <v>0</v>
      </c>
      <c r="K26" s="20">
        <v>262710</v>
      </c>
      <c r="L26" s="20"/>
      <c r="M26" s="20">
        <v>1080</v>
      </c>
      <c r="N26" s="20"/>
      <c r="O26" s="20">
        <v>0</v>
      </c>
      <c r="P26" s="20"/>
      <c r="Q26" s="20">
        <v>263790</v>
      </c>
      <c r="S26" s="22">
        <v>0</v>
      </c>
    </row>
    <row r="27" spans="1:19" ht="21" x14ac:dyDescent="0.25">
      <c r="A27" s="7" t="s">
        <v>137</v>
      </c>
      <c r="C27" s="6" t="s">
        <v>138</v>
      </c>
      <c r="E27" s="6" t="s">
        <v>139</v>
      </c>
      <c r="G27" s="6" t="s">
        <v>140</v>
      </c>
      <c r="I27" s="8">
        <v>23</v>
      </c>
      <c r="K27" s="20">
        <v>500000</v>
      </c>
      <c r="L27" s="20"/>
      <c r="M27" s="20">
        <v>0</v>
      </c>
      <c r="N27" s="20"/>
      <c r="O27" s="20">
        <v>0</v>
      </c>
      <c r="P27" s="20"/>
      <c r="Q27" s="20">
        <v>500000</v>
      </c>
      <c r="S27" s="22">
        <v>0</v>
      </c>
    </row>
    <row r="28" spans="1:19" ht="21" x14ac:dyDescent="0.25">
      <c r="A28" s="7" t="s">
        <v>141</v>
      </c>
      <c r="C28" s="6" t="s">
        <v>142</v>
      </c>
      <c r="E28" s="6" t="s">
        <v>139</v>
      </c>
      <c r="G28" s="6" t="s">
        <v>143</v>
      </c>
      <c r="I28" s="8">
        <v>22.5</v>
      </c>
      <c r="K28" s="20">
        <v>1000000000000</v>
      </c>
      <c r="L28" s="20"/>
      <c r="M28" s="20">
        <v>0</v>
      </c>
      <c r="N28" s="20"/>
      <c r="O28" s="20">
        <v>0</v>
      </c>
      <c r="P28" s="20"/>
      <c r="Q28" s="20">
        <v>1000000000000</v>
      </c>
      <c r="S28" s="22">
        <v>4.3999999999999997E-2</v>
      </c>
    </row>
    <row r="29" spans="1:19" ht="21" x14ac:dyDescent="0.25">
      <c r="A29" s="7" t="s">
        <v>144</v>
      </c>
      <c r="C29" s="6" t="s">
        <v>145</v>
      </c>
      <c r="E29" s="6" t="s">
        <v>139</v>
      </c>
      <c r="G29" s="6" t="s">
        <v>146</v>
      </c>
      <c r="I29" s="8">
        <v>22.5</v>
      </c>
      <c r="K29" s="20">
        <v>604700000000</v>
      </c>
      <c r="L29" s="20"/>
      <c r="M29" s="20">
        <v>0</v>
      </c>
      <c r="N29" s="20"/>
      <c r="O29" s="20">
        <v>0</v>
      </c>
      <c r="P29" s="20"/>
      <c r="Q29" s="20">
        <v>604700000000</v>
      </c>
      <c r="S29" s="22">
        <v>2.6599999999999999E-2</v>
      </c>
    </row>
    <row r="30" spans="1:19" ht="21" x14ac:dyDescent="0.25">
      <c r="A30" s="7" t="s">
        <v>144</v>
      </c>
      <c r="C30" s="6" t="s">
        <v>147</v>
      </c>
      <c r="E30" s="6" t="s">
        <v>139</v>
      </c>
      <c r="G30" s="6" t="s">
        <v>148</v>
      </c>
      <c r="I30" s="8">
        <v>22.5</v>
      </c>
      <c r="K30" s="20">
        <v>571600000000</v>
      </c>
      <c r="L30" s="20"/>
      <c r="M30" s="20">
        <v>0</v>
      </c>
      <c r="N30" s="20"/>
      <c r="O30" s="20">
        <v>0</v>
      </c>
      <c r="P30" s="20"/>
      <c r="Q30" s="20">
        <v>571600000000</v>
      </c>
      <c r="S30" s="22">
        <v>2.52E-2</v>
      </c>
    </row>
    <row r="31" spans="1:19" ht="21" x14ac:dyDescent="0.25">
      <c r="A31" s="7" t="s">
        <v>86</v>
      </c>
      <c r="C31" s="6" t="s">
        <v>149</v>
      </c>
      <c r="E31" s="6" t="s">
        <v>139</v>
      </c>
      <c r="G31" s="6" t="s">
        <v>150</v>
      </c>
      <c r="I31" s="8">
        <v>22.5</v>
      </c>
      <c r="K31" s="20">
        <v>138500000000</v>
      </c>
      <c r="L31" s="20"/>
      <c r="M31" s="20">
        <v>0</v>
      </c>
      <c r="N31" s="20"/>
      <c r="O31" s="20">
        <v>13000000000</v>
      </c>
      <c r="P31" s="20"/>
      <c r="Q31" s="20">
        <v>125500000000</v>
      </c>
      <c r="S31" s="22">
        <v>5.4999999999999997E-3</v>
      </c>
    </row>
    <row r="32" spans="1:19" ht="21" x14ac:dyDescent="0.25">
      <c r="A32" s="7" t="s">
        <v>86</v>
      </c>
      <c r="C32" s="6" t="s">
        <v>151</v>
      </c>
      <c r="E32" s="6" t="s">
        <v>139</v>
      </c>
      <c r="G32" s="6" t="s">
        <v>152</v>
      </c>
      <c r="I32" s="8">
        <v>22.5</v>
      </c>
      <c r="K32" s="20">
        <v>329495000000</v>
      </c>
      <c r="L32" s="20"/>
      <c r="M32" s="20">
        <v>0</v>
      </c>
      <c r="N32" s="20"/>
      <c r="O32" s="20">
        <v>120000000000</v>
      </c>
      <c r="P32" s="20"/>
      <c r="Q32" s="20">
        <v>209495000000</v>
      </c>
      <c r="S32" s="22">
        <v>9.1999999999999998E-3</v>
      </c>
    </row>
    <row r="33" spans="1:19" ht="21" x14ac:dyDescent="0.25">
      <c r="A33" s="7" t="s">
        <v>86</v>
      </c>
      <c r="C33" s="6" t="s">
        <v>153</v>
      </c>
      <c r="E33" s="6" t="s">
        <v>139</v>
      </c>
      <c r="G33" s="6" t="s">
        <v>154</v>
      </c>
      <c r="I33" s="8">
        <v>22.5</v>
      </c>
      <c r="K33" s="20">
        <v>288300000000</v>
      </c>
      <c r="L33" s="20"/>
      <c r="M33" s="20">
        <v>0</v>
      </c>
      <c r="N33" s="20"/>
      <c r="O33" s="20">
        <v>77550000000</v>
      </c>
      <c r="P33" s="20"/>
      <c r="Q33" s="20">
        <v>210750000000</v>
      </c>
      <c r="S33" s="22">
        <v>9.2999999999999992E-3</v>
      </c>
    </row>
    <row r="34" spans="1:19" ht="21" x14ac:dyDescent="0.25">
      <c r="A34" s="7" t="s">
        <v>105</v>
      </c>
      <c r="C34" s="6" t="s">
        <v>155</v>
      </c>
      <c r="E34" s="6" t="s">
        <v>139</v>
      </c>
      <c r="G34" s="6" t="s">
        <v>156</v>
      </c>
      <c r="I34" s="8">
        <v>22.5</v>
      </c>
      <c r="K34" s="20">
        <v>157600000000</v>
      </c>
      <c r="L34" s="20"/>
      <c r="M34" s="20">
        <v>0</v>
      </c>
      <c r="N34" s="20"/>
      <c r="O34" s="20">
        <v>157600000000</v>
      </c>
      <c r="P34" s="20"/>
      <c r="Q34" s="20">
        <v>0</v>
      </c>
      <c r="S34" s="22">
        <v>0</v>
      </c>
    </row>
    <row r="35" spans="1:19" ht="21" x14ac:dyDescent="0.25">
      <c r="A35" s="7" t="s">
        <v>157</v>
      </c>
      <c r="C35" s="6" t="s">
        <v>158</v>
      </c>
      <c r="E35" s="6" t="s">
        <v>139</v>
      </c>
      <c r="G35" s="6" t="s">
        <v>159</v>
      </c>
      <c r="I35" s="8">
        <v>22.5</v>
      </c>
      <c r="K35" s="20">
        <v>1150200000000</v>
      </c>
      <c r="L35" s="20"/>
      <c r="M35" s="20">
        <v>0</v>
      </c>
      <c r="N35" s="20"/>
      <c r="O35" s="20">
        <v>1000000000000</v>
      </c>
      <c r="P35" s="20"/>
      <c r="Q35" s="20">
        <v>150200000000</v>
      </c>
      <c r="S35" s="22">
        <v>6.6E-3</v>
      </c>
    </row>
    <row r="36" spans="1:19" ht="21" x14ac:dyDescent="0.25">
      <c r="A36" s="7" t="s">
        <v>144</v>
      </c>
      <c r="C36" s="6" t="s">
        <v>160</v>
      </c>
      <c r="E36" s="6" t="s">
        <v>139</v>
      </c>
      <c r="G36" s="6" t="s">
        <v>161</v>
      </c>
      <c r="I36" s="8">
        <v>20</v>
      </c>
      <c r="K36" s="20">
        <v>112000000000</v>
      </c>
      <c r="L36" s="20"/>
      <c r="M36" s="20">
        <v>0</v>
      </c>
      <c r="N36" s="20"/>
      <c r="O36" s="20">
        <v>0</v>
      </c>
      <c r="P36" s="20"/>
      <c r="Q36" s="20">
        <v>112000000000</v>
      </c>
      <c r="S36" s="22">
        <v>4.8999999999999998E-3</v>
      </c>
    </row>
    <row r="37" spans="1:19" ht="21" x14ac:dyDescent="0.25">
      <c r="A37" s="7" t="s">
        <v>144</v>
      </c>
      <c r="C37" s="6" t="s">
        <v>162</v>
      </c>
      <c r="E37" s="6" t="s">
        <v>139</v>
      </c>
      <c r="G37" s="6" t="s">
        <v>163</v>
      </c>
      <c r="I37" s="8">
        <v>20</v>
      </c>
      <c r="K37" s="20">
        <v>502400000000</v>
      </c>
      <c r="L37" s="20"/>
      <c r="M37" s="20">
        <v>0</v>
      </c>
      <c r="N37" s="20"/>
      <c r="O37" s="20">
        <v>0</v>
      </c>
      <c r="P37" s="20"/>
      <c r="Q37" s="20">
        <v>502400000000</v>
      </c>
      <c r="S37" s="22">
        <v>2.2100000000000002E-2</v>
      </c>
    </row>
    <row r="38" spans="1:19" ht="21" x14ac:dyDescent="0.25">
      <c r="A38" s="7" t="s">
        <v>157</v>
      </c>
      <c r="C38" s="6" t="s">
        <v>164</v>
      </c>
      <c r="E38" s="6" t="s">
        <v>139</v>
      </c>
      <c r="G38" s="6" t="s">
        <v>163</v>
      </c>
      <c r="I38" s="8">
        <v>22.5</v>
      </c>
      <c r="K38" s="20">
        <v>850000000000</v>
      </c>
      <c r="L38" s="20"/>
      <c r="M38" s="20">
        <v>0</v>
      </c>
      <c r="N38" s="20"/>
      <c r="O38" s="20">
        <v>0</v>
      </c>
      <c r="P38" s="20"/>
      <c r="Q38" s="20">
        <v>850000000000</v>
      </c>
      <c r="S38" s="22">
        <v>3.7400000000000003E-2</v>
      </c>
    </row>
    <row r="39" spans="1:19" ht="21" x14ac:dyDescent="0.25">
      <c r="A39" s="7" t="s">
        <v>86</v>
      </c>
      <c r="C39" s="6" t="s">
        <v>165</v>
      </c>
      <c r="E39" s="6" t="s">
        <v>139</v>
      </c>
      <c r="G39" s="6" t="s">
        <v>166</v>
      </c>
      <c r="I39" s="8">
        <v>22.5</v>
      </c>
      <c r="K39" s="20">
        <v>430800000000</v>
      </c>
      <c r="L39" s="20"/>
      <c r="M39" s="20">
        <v>0</v>
      </c>
      <c r="N39" s="20"/>
      <c r="O39" s="20">
        <v>85050000000</v>
      </c>
      <c r="P39" s="20"/>
      <c r="Q39" s="20">
        <v>345750000000</v>
      </c>
      <c r="S39" s="22">
        <v>1.52E-2</v>
      </c>
    </row>
    <row r="40" spans="1:19" ht="21" x14ac:dyDescent="0.25">
      <c r="A40" s="7" t="s">
        <v>144</v>
      </c>
      <c r="C40" s="6" t="s">
        <v>167</v>
      </c>
      <c r="E40" s="6" t="s">
        <v>139</v>
      </c>
      <c r="G40" s="6" t="s">
        <v>168</v>
      </c>
      <c r="I40" s="8">
        <v>20</v>
      </c>
      <c r="K40" s="20">
        <v>39800000000</v>
      </c>
      <c r="L40" s="20"/>
      <c r="M40" s="20">
        <v>0</v>
      </c>
      <c r="N40" s="20"/>
      <c r="O40" s="20">
        <v>0</v>
      </c>
      <c r="P40" s="20"/>
      <c r="Q40" s="20">
        <v>39800000000</v>
      </c>
      <c r="S40" s="22">
        <v>1.8E-3</v>
      </c>
    </row>
    <row r="41" spans="1:19" ht="21" x14ac:dyDescent="0.25">
      <c r="A41" s="7" t="s">
        <v>144</v>
      </c>
      <c r="C41" s="6" t="s">
        <v>169</v>
      </c>
      <c r="E41" s="6" t="s">
        <v>139</v>
      </c>
      <c r="G41" s="6" t="s">
        <v>170</v>
      </c>
      <c r="I41" s="8">
        <v>22.5</v>
      </c>
      <c r="K41" s="20">
        <v>219000000000</v>
      </c>
      <c r="L41" s="20"/>
      <c r="M41" s="20">
        <v>0</v>
      </c>
      <c r="N41" s="20"/>
      <c r="O41" s="20">
        <v>0</v>
      </c>
      <c r="P41" s="20"/>
      <c r="Q41" s="20">
        <v>219000000000</v>
      </c>
      <c r="S41" s="22">
        <v>9.5999999999999992E-3</v>
      </c>
    </row>
    <row r="42" spans="1:19" ht="21" x14ac:dyDescent="0.25">
      <c r="A42" s="7" t="s">
        <v>86</v>
      </c>
      <c r="C42" s="6" t="s">
        <v>171</v>
      </c>
      <c r="E42" s="6" t="s">
        <v>139</v>
      </c>
      <c r="G42" s="6" t="s">
        <v>172</v>
      </c>
      <c r="I42" s="8">
        <v>22.5</v>
      </c>
      <c r="K42" s="20">
        <v>170000000000</v>
      </c>
      <c r="L42" s="20"/>
      <c r="M42" s="20">
        <v>0</v>
      </c>
      <c r="N42" s="20"/>
      <c r="O42" s="20">
        <v>0</v>
      </c>
      <c r="P42" s="20"/>
      <c r="Q42" s="20">
        <v>170000000000</v>
      </c>
      <c r="S42" s="22">
        <v>7.4999999999999997E-3</v>
      </c>
    </row>
    <row r="43" spans="1:19" ht="21" x14ac:dyDescent="0.25">
      <c r="A43" s="7" t="s">
        <v>86</v>
      </c>
      <c r="C43" s="6" t="s">
        <v>173</v>
      </c>
      <c r="E43" s="6" t="s">
        <v>139</v>
      </c>
      <c r="G43" s="6" t="s">
        <v>174</v>
      </c>
      <c r="I43" s="8">
        <v>22.5</v>
      </c>
      <c r="K43" s="20">
        <v>61700000000</v>
      </c>
      <c r="L43" s="20"/>
      <c r="M43" s="20">
        <v>0</v>
      </c>
      <c r="N43" s="20"/>
      <c r="O43" s="20">
        <v>61700000000</v>
      </c>
      <c r="P43" s="20"/>
      <c r="Q43" s="20">
        <v>0</v>
      </c>
      <c r="S43" s="22">
        <v>0</v>
      </c>
    </row>
    <row r="44" spans="1:19" ht="21" x14ac:dyDescent="0.25">
      <c r="A44" s="7" t="s">
        <v>175</v>
      </c>
      <c r="C44" s="6" t="s">
        <v>176</v>
      </c>
      <c r="E44" s="6" t="s">
        <v>100</v>
      </c>
      <c r="G44" s="6" t="s">
        <v>177</v>
      </c>
      <c r="I44" s="8">
        <v>0</v>
      </c>
      <c r="K44" s="20">
        <v>0</v>
      </c>
      <c r="L44" s="20"/>
      <c r="M44" s="20">
        <v>2027186388108</v>
      </c>
      <c r="N44" s="20"/>
      <c r="O44" s="20">
        <v>2003000000000</v>
      </c>
      <c r="P44" s="20"/>
      <c r="Q44" s="20">
        <v>24186388108</v>
      </c>
      <c r="S44" s="22">
        <v>1.1000000000000001E-3</v>
      </c>
    </row>
    <row r="45" spans="1:19" ht="21" x14ac:dyDescent="0.25">
      <c r="A45" s="7" t="s">
        <v>175</v>
      </c>
      <c r="C45" s="6" t="s">
        <v>178</v>
      </c>
      <c r="E45" s="6" t="s">
        <v>139</v>
      </c>
      <c r="G45" s="6" t="s">
        <v>179</v>
      </c>
      <c r="I45" s="8">
        <v>22.5</v>
      </c>
      <c r="K45" s="20">
        <v>0</v>
      </c>
      <c r="L45" s="20"/>
      <c r="M45" s="20">
        <v>524400000000</v>
      </c>
      <c r="N45" s="20"/>
      <c r="O45" s="20">
        <v>0</v>
      </c>
      <c r="P45" s="20"/>
      <c r="Q45" s="20">
        <v>524400000000</v>
      </c>
      <c r="S45" s="22">
        <v>2.3099999999999999E-2</v>
      </c>
    </row>
    <row r="46" spans="1:19" ht="21" x14ac:dyDescent="0.25">
      <c r="A46" s="7" t="s">
        <v>144</v>
      </c>
      <c r="C46" s="6" t="s">
        <v>180</v>
      </c>
      <c r="E46" s="6" t="s">
        <v>139</v>
      </c>
      <c r="G46" s="6" t="s">
        <v>181</v>
      </c>
      <c r="I46" s="8">
        <v>20</v>
      </c>
      <c r="K46" s="20">
        <v>0</v>
      </c>
      <c r="L46" s="20"/>
      <c r="M46" s="20">
        <v>17500000000</v>
      </c>
      <c r="N46" s="20"/>
      <c r="O46" s="20">
        <v>0</v>
      </c>
      <c r="P46" s="20"/>
      <c r="Q46" s="20">
        <v>17500000000</v>
      </c>
      <c r="S46" s="22">
        <v>8.0000000000000004E-4</v>
      </c>
    </row>
    <row r="47" spans="1:19" ht="21" x14ac:dyDescent="0.25">
      <c r="A47" s="7" t="s">
        <v>175</v>
      </c>
      <c r="C47" s="6" t="s">
        <v>182</v>
      </c>
      <c r="E47" s="6" t="s">
        <v>139</v>
      </c>
      <c r="G47" s="6" t="s">
        <v>181</v>
      </c>
      <c r="I47" s="8">
        <v>22.5</v>
      </c>
      <c r="K47" s="20">
        <v>0</v>
      </c>
      <c r="L47" s="20"/>
      <c r="M47" s="20">
        <v>548600000000</v>
      </c>
      <c r="N47" s="20"/>
      <c r="O47" s="20">
        <v>0</v>
      </c>
      <c r="P47" s="20"/>
      <c r="Q47" s="20">
        <v>548600000000</v>
      </c>
      <c r="S47" s="22">
        <v>2.4199999999999999E-2</v>
      </c>
    </row>
    <row r="48" spans="1:19" ht="21" x14ac:dyDescent="0.25">
      <c r="A48" s="7" t="s">
        <v>86</v>
      </c>
      <c r="C48" s="6" t="s">
        <v>183</v>
      </c>
      <c r="E48" s="6" t="s">
        <v>139</v>
      </c>
      <c r="G48" s="6" t="s">
        <v>51</v>
      </c>
      <c r="I48" s="8">
        <v>22.5</v>
      </c>
      <c r="K48" s="20">
        <v>0</v>
      </c>
      <c r="L48" s="20"/>
      <c r="M48" s="20">
        <v>534200000000</v>
      </c>
      <c r="N48" s="20"/>
      <c r="O48" s="20">
        <v>0</v>
      </c>
      <c r="P48" s="20"/>
      <c r="Q48" s="20">
        <v>534200000000</v>
      </c>
      <c r="S48" s="22">
        <v>2.35E-2</v>
      </c>
    </row>
    <row r="49" spans="1:19" ht="21" x14ac:dyDescent="0.25">
      <c r="A49" s="7" t="s">
        <v>184</v>
      </c>
      <c r="C49" s="6" t="s">
        <v>185</v>
      </c>
      <c r="E49" s="6" t="s">
        <v>88</v>
      </c>
      <c r="G49" s="6" t="s">
        <v>65</v>
      </c>
      <c r="I49" s="8">
        <v>0</v>
      </c>
      <c r="K49" s="20">
        <v>0</v>
      </c>
      <c r="L49" s="20"/>
      <c r="M49" s="20">
        <v>2043776000000</v>
      </c>
      <c r="N49" s="20"/>
      <c r="O49" s="20">
        <v>2043700840000</v>
      </c>
      <c r="P49" s="20"/>
      <c r="Q49" s="20">
        <v>75160000</v>
      </c>
      <c r="S49" s="22">
        <v>0</v>
      </c>
    </row>
    <row r="50" spans="1:19" ht="21" x14ac:dyDescent="0.25">
      <c r="A50" s="7" t="s">
        <v>184</v>
      </c>
      <c r="C50" s="6" t="s">
        <v>186</v>
      </c>
      <c r="E50" s="6" t="s">
        <v>139</v>
      </c>
      <c r="G50" s="6" t="s">
        <v>65</v>
      </c>
      <c r="I50" s="8">
        <v>20.5</v>
      </c>
      <c r="K50" s="20">
        <v>0</v>
      </c>
      <c r="L50" s="20"/>
      <c r="M50" s="20">
        <v>780200000000</v>
      </c>
      <c r="N50" s="20"/>
      <c r="O50" s="20">
        <v>0</v>
      </c>
      <c r="P50" s="20"/>
      <c r="Q50" s="20">
        <v>780200000000</v>
      </c>
      <c r="S50" s="22">
        <v>3.44E-2</v>
      </c>
    </row>
    <row r="51" spans="1:19" ht="21" x14ac:dyDescent="0.25">
      <c r="A51" s="7" t="s">
        <v>184</v>
      </c>
      <c r="C51" s="6" t="s">
        <v>187</v>
      </c>
      <c r="E51" s="6" t="s">
        <v>139</v>
      </c>
      <c r="G51" s="6" t="s">
        <v>188</v>
      </c>
      <c r="I51" s="8">
        <v>20.5</v>
      </c>
      <c r="K51" s="20">
        <v>0</v>
      </c>
      <c r="L51" s="20"/>
      <c r="M51" s="20">
        <v>720000000000</v>
      </c>
      <c r="N51" s="20"/>
      <c r="O51" s="20">
        <v>0</v>
      </c>
      <c r="P51" s="20"/>
      <c r="Q51" s="20">
        <v>720000000000</v>
      </c>
      <c r="S51" s="22">
        <v>3.1699999999999999E-2</v>
      </c>
    </row>
    <row r="52" spans="1:19" ht="21" x14ac:dyDescent="0.25">
      <c r="A52" s="7" t="s">
        <v>144</v>
      </c>
      <c r="C52" s="6" t="s">
        <v>189</v>
      </c>
      <c r="E52" s="6" t="s">
        <v>139</v>
      </c>
      <c r="G52" s="6" t="s">
        <v>190</v>
      </c>
      <c r="I52" s="8">
        <v>20</v>
      </c>
      <c r="K52" s="20">
        <v>0</v>
      </c>
      <c r="L52" s="20"/>
      <c r="M52" s="20">
        <v>54000000000</v>
      </c>
      <c r="N52" s="20"/>
      <c r="O52" s="20">
        <v>0</v>
      </c>
      <c r="P52" s="20"/>
      <c r="Q52" s="20">
        <v>54000000000</v>
      </c>
      <c r="S52" s="22">
        <v>2.3999999999999998E-3</v>
      </c>
    </row>
    <row r="53" spans="1:19" ht="21" x14ac:dyDescent="0.25">
      <c r="A53" s="7" t="s">
        <v>144</v>
      </c>
      <c r="C53" s="6" t="s">
        <v>191</v>
      </c>
      <c r="E53" s="6" t="s">
        <v>139</v>
      </c>
      <c r="G53" s="6" t="s">
        <v>192</v>
      </c>
      <c r="I53" s="8">
        <v>20</v>
      </c>
      <c r="K53" s="20">
        <v>0</v>
      </c>
      <c r="L53" s="20"/>
      <c r="M53" s="20">
        <v>100000000000</v>
      </c>
      <c r="N53" s="20"/>
      <c r="O53" s="20">
        <v>0</v>
      </c>
      <c r="P53" s="20"/>
      <c r="Q53" s="20">
        <v>100000000000</v>
      </c>
      <c r="S53" s="22">
        <v>4.4000000000000003E-3</v>
      </c>
    </row>
    <row r="54" spans="1:19" ht="21" x14ac:dyDescent="0.25">
      <c r="A54" s="7" t="s">
        <v>144</v>
      </c>
      <c r="C54" s="6" t="s">
        <v>193</v>
      </c>
      <c r="E54" s="6" t="s">
        <v>139</v>
      </c>
      <c r="G54" s="6" t="s">
        <v>194</v>
      </c>
      <c r="I54" s="8">
        <v>20</v>
      </c>
      <c r="K54" s="20">
        <v>0</v>
      </c>
      <c r="L54" s="20"/>
      <c r="M54" s="20">
        <v>275700000000</v>
      </c>
      <c r="N54" s="20"/>
      <c r="O54" s="20">
        <v>0</v>
      </c>
      <c r="P54" s="20"/>
      <c r="Q54" s="20">
        <v>275700000000</v>
      </c>
      <c r="S54" s="22">
        <v>1.21E-2</v>
      </c>
    </row>
    <row r="55" spans="1:19" ht="21" x14ac:dyDescent="0.25">
      <c r="A55" s="7" t="s">
        <v>175</v>
      </c>
      <c r="C55" s="6" t="s">
        <v>195</v>
      </c>
      <c r="E55" s="6" t="s">
        <v>139</v>
      </c>
      <c r="G55" s="6" t="s">
        <v>196</v>
      </c>
      <c r="I55" s="8">
        <v>22.5</v>
      </c>
      <c r="K55" s="20">
        <v>0</v>
      </c>
      <c r="L55" s="20"/>
      <c r="M55" s="20">
        <v>930000000000</v>
      </c>
      <c r="N55" s="20"/>
      <c r="O55" s="20">
        <v>0</v>
      </c>
      <c r="P55" s="20"/>
      <c r="Q55" s="20">
        <v>930000000000</v>
      </c>
      <c r="S55" s="22">
        <v>4.1000000000000002E-2</v>
      </c>
    </row>
    <row r="56" spans="1:19" ht="21" x14ac:dyDescent="0.25">
      <c r="A56" s="7" t="s">
        <v>197</v>
      </c>
      <c r="C56" s="6" t="s">
        <v>198</v>
      </c>
      <c r="E56" s="6" t="s">
        <v>139</v>
      </c>
      <c r="G56" s="6" t="s">
        <v>196</v>
      </c>
      <c r="I56" s="8">
        <v>20.5</v>
      </c>
      <c r="K56" s="20">
        <v>0</v>
      </c>
      <c r="L56" s="20"/>
      <c r="M56" s="20">
        <v>500000000000</v>
      </c>
      <c r="N56" s="20"/>
      <c r="O56" s="20">
        <v>0</v>
      </c>
      <c r="P56" s="20"/>
      <c r="Q56" s="20">
        <v>500000000000</v>
      </c>
      <c r="S56" s="22">
        <v>2.1999999999999999E-2</v>
      </c>
    </row>
    <row r="57" spans="1:19" ht="21" x14ac:dyDescent="0.25">
      <c r="A57" s="7" t="s">
        <v>144</v>
      </c>
      <c r="C57" s="6" t="s">
        <v>199</v>
      </c>
      <c r="E57" s="6" t="s">
        <v>139</v>
      </c>
      <c r="G57" s="6" t="s">
        <v>196</v>
      </c>
      <c r="I57" s="8">
        <v>20</v>
      </c>
      <c r="K57" s="20">
        <v>0</v>
      </c>
      <c r="L57" s="20"/>
      <c r="M57" s="20">
        <v>503300000000</v>
      </c>
      <c r="N57" s="20"/>
      <c r="O57" s="20">
        <v>0</v>
      </c>
      <c r="P57" s="20"/>
      <c r="Q57" s="20">
        <v>503300000000</v>
      </c>
      <c r="S57" s="22">
        <v>2.2200000000000001E-2</v>
      </c>
    </row>
    <row r="58" spans="1:19" ht="21" x14ac:dyDescent="0.25">
      <c r="A58" s="7" t="s">
        <v>144</v>
      </c>
      <c r="C58" s="6" t="s">
        <v>200</v>
      </c>
      <c r="E58" s="6" t="s">
        <v>139</v>
      </c>
      <c r="G58" s="6" t="s">
        <v>201</v>
      </c>
      <c r="I58" s="8">
        <v>20</v>
      </c>
      <c r="K58" s="20">
        <v>0</v>
      </c>
      <c r="L58" s="20"/>
      <c r="M58" s="20">
        <v>451200000000</v>
      </c>
      <c r="N58" s="20"/>
      <c r="O58" s="20">
        <v>0</v>
      </c>
      <c r="P58" s="20"/>
      <c r="Q58" s="20">
        <v>451200000000</v>
      </c>
      <c r="S58" s="22">
        <v>1.9900000000000001E-2</v>
      </c>
    </row>
    <row r="59" spans="1:19" ht="21" x14ac:dyDescent="0.25">
      <c r="A59" s="7" t="s">
        <v>157</v>
      </c>
      <c r="C59" s="6" t="s">
        <v>202</v>
      </c>
      <c r="E59" s="6" t="s">
        <v>139</v>
      </c>
      <c r="G59" s="6" t="s">
        <v>201</v>
      </c>
      <c r="I59" s="8">
        <v>22.5</v>
      </c>
      <c r="K59" s="20">
        <v>0</v>
      </c>
      <c r="L59" s="20"/>
      <c r="M59" s="20">
        <v>1000000000000</v>
      </c>
      <c r="N59" s="20"/>
      <c r="O59" s="20">
        <v>0</v>
      </c>
      <c r="P59" s="20"/>
      <c r="Q59" s="20">
        <v>1000000000000</v>
      </c>
      <c r="S59" s="22">
        <v>4.3999999999999997E-2</v>
      </c>
    </row>
    <row r="60" spans="1:19" ht="21" x14ac:dyDescent="0.25">
      <c r="A60" s="7" t="s">
        <v>144</v>
      </c>
      <c r="C60" s="6" t="s">
        <v>203</v>
      </c>
      <c r="E60" s="6" t="s">
        <v>139</v>
      </c>
      <c r="G60" s="6" t="s">
        <v>6</v>
      </c>
      <c r="I60" s="8">
        <v>20</v>
      </c>
      <c r="K60" s="20">
        <v>0</v>
      </c>
      <c r="L60" s="20"/>
      <c r="M60" s="20">
        <v>528100000000</v>
      </c>
      <c r="N60" s="20"/>
      <c r="O60" s="20">
        <v>0</v>
      </c>
      <c r="P60" s="20"/>
      <c r="Q60" s="20">
        <v>528100000000</v>
      </c>
      <c r="S60" s="22">
        <v>2.3300000000000001E-2</v>
      </c>
    </row>
    <row r="61" spans="1:19" ht="19.5" thickBot="1" x14ac:dyDescent="0.3">
      <c r="K61" s="21">
        <f>SUM(K8:K60)</f>
        <v>7005770724024</v>
      </c>
      <c r="M61" s="21">
        <f>SUM(M8:M60)</f>
        <v>31387435337351</v>
      </c>
      <c r="O61" s="21">
        <f>SUM(O8:O60)</f>
        <v>25788280752900</v>
      </c>
      <c r="Q61" s="21">
        <f>SUM(Q8:Q60)</f>
        <v>12604925308475</v>
      </c>
      <c r="S61" s="11">
        <f>SUM(S8:S60)</f>
        <v>0.55500000000000005</v>
      </c>
    </row>
    <row r="62" spans="1:19" ht="19.5" thickTop="1" x14ac:dyDescent="0.25"/>
  </sheetData>
  <mergeCells count="17"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M13" sqref="M13"/>
    </sheetView>
  </sheetViews>
  <sheetFormatPr defaultRowHeight="18.75" x14ac:dyDescent="0.45"/>
  <cols>
    <col min="1" max="1" width="41.5703125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5" t="s">
        <v>0</v>
      </c>
      <c r="B2" s="5" t="s">
        <v>0</v>
      </c>
      <c r="C2" s="5" t="s">
        <v>0</v>
      </c>
      <c r="D2" s="5" t="s">
        <v>0</v>
      </c>
      <c r="E2" s="5" t="s">
        <v>0</v>
      </c>
    </row>
    <row r="3" spans="1:7" ht="30" x14ac:dyDescent="0.45">
      <c r="A3" s="5" t="s">
        <v>204</v>
      </c>
      <c r="B3" s="5" t="s">
        <v>204</v>
      </c>
      <c r="C3" s="5" t="s">
        <v>204</v>
      </c>
      <c r="D3" s="5" t="s">
        <v>204</v>
      </c>
      <c r="E3" s="5" t="s">
        <v>204</v>
      </c>
    </row>
    <row r="4" spans="1:7" ht="30" x14ac:dyDescent="0.45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</row>
    <row r="6" spans="1:7" ht="30" x14ac:dyDescent="0.45">
      <c r="A6" s="5" t="s">
        <v>208</v>
      </c>
      <c r="C6" s="5" t="s">
        <v>83</v>
      </c>
      <c r="E6" s="5" t="s">
        <v>269</v>
      </c>
      <c r="G6" s="5" t="s">
        <v>13</v>
      </c>
    </row>
    <row r="7" spans="1:7" ht="21" x14ac:dyDescent="0.55000000000000004">
      <c r="A7" s="3" t="s">
        <v>350</v>
      </c>
      <c r="C7" s="4">
        <v>1209014411135</v>
      </c>
      <c r="E7" s="18">
        <f>C7/$C$12</f>
        <v>0.34877355547859212</v>
      </c>
      <c r="G7" s="18">
        <f>C7/سهام!$AA$9</f>
        <v>5.3245801177185907E-2</v>
      </c>
    </row>
    <row r="8" spans="1:7" ht="21" x14ac:dyDescent="0.55000000000000004">
      <c r="A8" s="3" t="s">
        <v>351</v>
      </c>
      <c r="C8" s="4">
        <v>408796949519</v>
      </c>
      <c r="E8" s="18">
        <f t="shared" ref="E8:E11" si="0">C8/$C$12</f>
        <v>0.1179287560507199</v>
      </c>
      <c r="G8" s="18">
        <f>C8/سهام!$AA$9</f>
        <v>1.8003690357581918E-2</v>
      </c>
    </row>
    <row r="9" spans="1:7" ht="21" x14ac:dyDescent="0.55000000000000004">
      <c r="A9" s="3" t="s">
        <v>352</v>
      </c>
      <c r="C9" s="4">
        <v>1371498436757</v>
      </c>
      <c r="E9" s="18">
        <f t="shared" si="0"/>
        <v>0.39564655451212621</v>
      </c>
      <c r="G9" s="18">
        <f>C9/سهام!$AA$9</f>
        <v>6.0401706055619772E-2</v>
      </c>
    </row>
    <row r="10" spans="1:7" ht="21" x14ac:dyDescent="0.55000000000000004">
      <c r="A10" s="3" t="s">
        <v>353</v>
      </c>
      <c r="C10" s="4">
        <v>475788269239</v>
      </c>
      <c r="E10" s="18">
        <f t="shared" si="0"/>
        <v>0.13725425006448694</v>
      </c>
      <c r="G10" s="18">
        <f>C10/سهام!$AA$9</f>
        <v>2.0954032766701568E-2</v>
      </c>
    </row>
    <row r="11" spans="1:7" ht="21" x14ac:dyDescent="0.55000000000000004">
      <c r="A11" s="3" t="s">
        <v>344</v>
      </c>
      <c r="C11" s="4">
        <v>1375787642</v>
      </c>
      <c r="E11" s="18">
        <f t="shared" si="0"/>
        <v>3.968838940748318E-4</v>
      </c>
      <c r="G11" s="18">
        <f>C11/سهام!$AA$9</f>
        <v>6.0590605515769735E-5</v>
      </c>
    </row>
    <row r="12" spans="1:7" ht="19.5" thickBot="1" x14ac:dyDescent="0.5">
      <c r="C12" s="14">
        <f>SUM(C7:C11)</f>
        <v>3466473854292</v>
      </c>
      <c r="E12" s="27">
        <f>SUM(E7:E11)</f>
        <v>1</v>
      </c>
      <c r="G12" s="27">
        <f>SUM(G7:G11)</f>
        <v>0.15266582096260495</v>
      </c>
    </row>
    <row r="13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1"/>
  <sheetViews>
    <sheetView rightToLeft="1" topLeftCell="A110" workbookViewId="0">
      <selection activeCell="W127" sqref="W127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</row>
    <row r="3" spans="1:19" ht="30" x14ac:dyDescent="0.45">
      <c r="D3" s="5" t="s">
        <v>204</v>
      </c>
      <c r="E3" s="5" t="s">
        <v>204</v>
      </c>
      <c r="F3" s="5" t="s">
        <v>204</v>
      </c>
      <c r="G3" s="5" t="s">
        <v>204</v>
      </c>
      <c r="H3" s="5" t="s">
        <v>204</v>
      </c>
    </row>
    <row r="4" spans="1:19" ht="30" x14ac:dyDescent="0.45"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</row>
    <row r="6" spans="1:19" ht="30" x14ac:dyDescent="0.45">
      <c r="A6" s="5" t="s">
        <v>205</v>
      </c>
      <c r="B6" s="5" t="s">
        <v>205</v>
      </c>
      <c r="C6" s="5" t="s">
        <v>205</v>
      </c>
      <c r="D6" s="5" t="s">
        <v>205</v>
      </c>
      <c r="E6" s="5" t="s">
        <v>205</v>
      </c>
      <c r="F6" s="5" t="s">
        <v>205</v>
      </c>
      <c r="G6" s="5" t="s">
        <v>205</v>
      </c>
      <c r="I6" s="5" t="s">
        <v>206</v>
      </c>
      <c r="J6" s="5" t="s">
        <v>206</v>
      </c>
      <c r="K6" s="5" t="s">
        <v>206</v>
      </c>
      <c r="L6" s="5" t="s">
        <v>206</v>
      </c>
      <c r="M6" s="5" t="s">
        <v>206</v>
      </c>
      <c r="O6" s="5" t="s">
        <v>207</v>
      </c>
      <c r="P6" s="5" t="s">
        <v>207</v>
      </c>
      <c r="Q6" s="5" t="s">
        <v>207</v>
      </c>
      <c r="R6" s="5" t="s">
        <v>207</v>
      </c>
      <c r="S6" s="5" t="s">
        <v>207</v>
      </c>
    </row>
    <row r="7" spans="1:19" ht="30" x14ac:dyDescent="0.45">
      <c r="A7" s="5" t="s">
        <v>208</v>
      </c>
      <c r="C7" s="5" t="s">
        <v>209</v>
      </c>
      <c r="E7" s="5" t="s">
        <v>45</v>
      </c>
      <c r="G7" s="5" t="s">
        <v>46</v>
      </c>
      <c r="I7" s="5" t="s">
        <v>210</v>
      </c>
      <c r="K7" s="5" t="s">
        <v>211</v>
      </c>
      <c r="M7" s="5" t="s">
        <v>212</v>
      </c>
      <c r="O7" s="5" t="s">
        <v>210</v>
      </c>
      <c r="Q7" s="5" t="s">
        <v>211</v>
      </c>
      <c r="S7" s="5" t="s">
        <v>212</v>
      </c>
    </row>
    <row r="8" spans="1:19" ht="21" x14ac:dyDescent="0.55000000000000004">
      <c r="A8" s="3" t="s">
        <v>213</v>
      </c>
      <c r="C8" s="1" t="s">
        <v>214</v>
      </c>
      <c r="E8" s="1" t="s">
        <v>215</v>
      </c>
      <c r="G8" s="4">
        <v>18</v>
      </c>
      <c r="I8" s="4">
        <v>0</v>
      </c>
      <c r="K8" s="1" t="s">
        <v>214</v>
      </c>
      <c r="M8" s="4">
        <v>0</v>
      </c>
      <c r="O8" s="4">
        <v>1638669</v>
      </c>
      <c r="Q8" s="1" t="s">
        <v>214</v>
      </c>
      <c r="S8" s="4">
        <v>1638669</v>
      </c>
    </row>
    <row r="9" spans="1:19" ht="21" x14ac:dyDescent="0.55000000000000004">
      <c r="A9" s="3" t="s">
        <v>216</v>
      </c>
      <c r="C9" s="1" t="s">
        <v>214</v>
      </c>
      <c r="E9" s="1" t="s">
        <v>148</v>
      </c>
      <c r="G9" s="4">
        <v>17</v>
      </c>
      <c r="I9" s="4">
        <v>0</v>
      </c>
      <c r="K9" s="1" t="s">
        <v>214</v>
      </c>
      <c r="M9" s="4">
        <v>0</v>
      </c>
      <c r="O9" s="4">
        <v>16715105533</v>
      </c>
      <c r="Q9" s="1" t="s">
        <v>214</v>
      </c>
      <c r="S9" s="4">
        <v>16715105533</v>
      </c>
    </row>
    <row r="10" spans="1:19" ht="21" x14ac:dyDescent="0.55000000000000004">
      <c r="A10" s="3" t="s">
        <v>67</v>
      </c>
      <c r="C10" s="1" t="s">
        <v>214</v>
      </c>
      <c r="E10" s="1" t="s">
        <v>68</v>
      </c>
      <c r="G10" s="4">
        <v>20.5</v>
      </c>
      <c r="I10" s="4">
        <v>7178624014</v>
      </c>
      <c r="K10" s="1" t="s">
        <v>214</v>
      </c>
      <c r="M10" s="4">
        <v>7178624014</v>
      </c>
      <c r="O10" s="4">
        <v>7178624014</v>
      </c>
      <c r="Q10" s="1" t="s">
        <v>214</v>
      </c>
      <c r="S10" s="4">
        <v>7178624014</v>
      </c>
    </row>
    <row r="11" spans="1:19" ht="21" x14ac:dyDescent="0.55000000000000004">
      <c r="A11" s="3" t="s">
        <v>217</v>
      </c>
      <c r="C11" s="1" t="s">
        <v>214</v>
      </c>
      <c r="E11" s="1" t="s">
        <v>218</v>
      </c>
      <c r="G11" s="4">
        <v>16</v>
      </c>
      <c r="I11" s="4">
        <v>0</v>
      </c>
      <c r="K11" s="1" t="s">
        <v>214</v>
      </c>
      <c r="M11" s="4">
        <v>0</v>
      </c>
      <c r="O11" s="4">
        <v>121037466877</v>
      </c>
      <c r="Q11" s="1" t="s">
        <v>214</v>
      </c>
      <c r="S11" s="4">
        <v>121037466877</v>
      </c>
    </row>
    <row r="12" spans="1:19" ht="21" x14ac:dyDescent="0.55000000000000004">
      <c r="A12" s="3" t="s">
        <v>61</v>
      </c>
      <c r="C12" s="1" t="s">
        <v>214</v>
      </c>
      <c r="E12" s="1" t="s">
        <v>63</v>
      </c>
      <c r="G12" s="4">
        <v>18</v>
      </c>
      <c r="I12" s="4">
        <v>11013336985</v>
      </c>
      <c r="K12" s="1" t="s">
        <v>214</v>
      </c>
      <c r="M12" s="4">
        <v>11013336985</v>
      </c>
      <c r="O12" s="4">
        <v>91352844069</v>
      </c>
      <c r="Q12" s="1" t="s">
        <v>214</v>
      </c>
      <c r="S12" s="4">
        <v>91352844069</v>
      </c>
    </row>
    <row r="13" spans="1:19" ht="21" x14ac:dyDescent="0.55000000000000004">
      <c r="A13" s="3" t="s">
        <v>86</v>
      </c>
      <c r="C13" s="4">
        <v>6</v>
      </c>
      <c r="E13" s="1" t="s">
        <v>214</v>
      </c>
      <c r="G13" s="4">
        <v>0</v>
      </c>
      <c r="I13" s="4">
        <v>57195</v>
      </c>
      <c r="K13" s="4">
        <v>0</v>
      </c>
      <c r="M13" s="4">
        <v>57195</v>
      </c>
      <c r="O13" s="4">
        <v>465396</v>
      </c>
      <c r="Q13" s="4">
        <v>0</v>
      </c>
      <c r="S13" s="4">
        <v>465396</v>
      </c>
    </row>
    <row r="14" spans="1:19" ht="21" x14ac:dyDescent="0.55000000000000004">
      <c r="A14" s="3" t="s">
        <v>93</v>
      </c>
      <c r="C14" s="4">
        <v>12</v>
      </c>
      <c r="E14" s="1" t="s">
        <v>214</v>
      </c>
      <c r="G14" s="4">
        <v>0</v>
      </c>
      <c r="I14" s="4">
        <v>12498</v>
      </c>
      <c r="K14" s="4">
        <v>0</v>
      </c>
      <c r="M14" s="4">
        <v>12498</v>
      </c>
      <c r="O14" s="4">
        <v>100623</v>
      </c>
      <c r="Q14" s="4">
        <v>0</v>
      </c>
      <c r="S14" s="4">
        <v>100623</v>
      </c>
    </row>
    <row r="15" spans="1:19" ht="21" x14ac:dyDescent="0.55000000000000004">
      <c r="A15" s="3" t="s">
        <v>90</v>
      </c>
      <c r="C15" s="4">
        <v>30</v>
      </c>
      <c r="E15" s="1" t="s">
        <v>214</v>
      </c>
      <c r="G15" s="4">
        <v>0</v>
      </c>
      <c r="I15" s="4">
        <v>158044</v>
      </c>
      <c r="K15" s="4">
        <v>0</v>
      </c>
      <c r="M15" s="4">
        <v>158044</v>
      </c>
      <c r="O15" s="4">
        <v>897052</v>
      </c>
      <c r="Q15" s="4">
        <v>0</v>
      </c>
      <c r="S15" s="4">
        <v>897052</v>
      </c>
    </row>
    <row r="16" spans="1:19" ht="21" x14ac:dyDescent="0.55000000000000004">
      <c r="A16" s="3" t="s">
        <v>105</v>
      </c>
      <c r="C16" s="4">
        <v>17</v>
      </c>
      <c r="E16" s="1" t="s">
        <v>214</v>
      </c>
      <c r="G16" s="4">
        <v>0</v>
      </c>
      <c r="I16" s="4">
        <v>35882</v>
      </c>
      <c r="K16" s="4">
        <v>0</v>
      </c>
      <c r="M16" s="4">
        <v>35882</v>
      </c>
      <c r="O16" s="4">
        <v>799676</v>
      </c>
      <c r="Q16" s="4">
        <v>0</v>
      </c>
      <c r="S16" s="4">
        <v>799676</v>
      </c>
    </row>
    <row r="17" spans="1:19" ht="21" x14ac:dyDescent="0.55000000000000004">
      <c r="A17" s="3" t="s">
        <v>108</v>
      </c>
      <c r="C17" s="4">
        <v>15</v>
      </c>
      <c r="E17" s="1" t="s">
        <v>214</v>
      </c>
      <c r="G17" s="4">
        <v>0</v>
      </c>
      <c r="I17" s="4">
        <v>27880</v>
      </c>
      <c r="K17" s="4">
        <v>0</v>
      </c>
      <c r="M17" s="4">
        <v>27880</v>
      </c>
      <c r="O17" s="4">
        <v>148070</v>
      </c>
      <c r="Q17" s="4">
        <v>0</v>
      </c>
      <c r="S17" s="4">
        <v>148070</v>
      </c>
    </row>
    <row r="18" spans="1:19" ht="21" x14ac:dyDescent="0.55000000000000004">
      <c r="A18" s="3" t="s">
        <v>111</v>
      </c>
      <c r="C18" s="4">
        <v>13</v>
      </c>
      <c r="E18" s="1" t="s">
        <v>214</v>
      </c>
      <c r="G18" s="4">
        <v>0</v>
      </c>
      <c r="I18" s="4">
        <v>65860</v>
      </c>
      <c r="K18" s="4">
        <v>0</v>
      </c>
      <c r="M18" s="4">
        <v>65860</v>
      </c>
      <c r="O18" s="4">
        <v>305873</v>
      </c>
      <c r="Q18" s="4">
        <v>0</v>
      </c>
      <c r="S18" s="4">
        <v>305873</v>
      </c>
    </row>
    <row r="19" spans="1:19" ht="21" x14ac:dyDescent="0.55000000000000004">
      <c r="A19" s="3" t="s">
        <v>114</v>
      </c>
      <c r="C19" s="4">
        <v>20</v>
      </c>
      <c r="E19" s="1" t="s">
        <v>214</v>
      </c>
      <c r="G19" s="4">
        <v>0</v>
      </c>
      <c r="I19" s="4">
        <v>2224</v>
      </c>
      <c r="K19" s="4">
        <v>0</v>
      </c>
      <c r="M19" s="4">
        <v>2224</v>
      </c>
      <c r="O19" s="4">
        <v>18409</v>
      </c>
      <c r="Q19" s="4">
        <v>0</v>
      </c>
      <c r="S19" s="4">
        <v>18409</v>
      </c>
    </row>
    <row r="20" spans="1:19" ht="21" x14ac:dyDescent="0.55000000000000004">
      <c r="A20" s="3" t="s">
        <v>117</v>
      </c>
      <c r="C20" s="4">
        <v>17</v>
      </c>
      <c r="E20" s="1" t="s">
        <v>214</v>
      </c>
      <c r="G20" s="4">
        <v>0</v>
      </c>
      <c r="I20" s="4">
        <v>1772</v>
      </c>
      <c r="K20" s="4">
        <v>0</v>
      </c>
      <c r="M20" s="4">
        <v>1772</v>
      </c>
      <c r="O20" s="4">
        <v>30440</v>
      </c>
      <c r="Q20" s="4">
        <v>0</v>
      </c>
      <c r="S20" s="4">
        <v>30440</v>
      </c>
    </row>
    <row r="21" spans="1:19" ht="21" x14ac:dyDescent="0.55000000000000004">
      <c r="A21" s="3" t="s">
        <v>121</v>
      </c>
      <c r="C21" s="4">
        <v>23</v>
      </c>
      <c r="E21" s="1" t="s">
        <v>214</v>
      </c>
      <c r="G21" s="4">
        <v>0</v>
      </c>
      <c r="I21" s="4">
        <v>0</v>
      </c>
      <c r="K21" s="4">
        <v>0</v>
      </c>
      <c r="M21" s="4">
        <v>0</v>
      </c>
      <c r="O21" s="4">
        <v>2723</v>
      </c>
      <c r="Q21" s="4">
        <v>0</v>
      </c>
      <c r="S21" s="4">
        <v>2723</v>
      </c>
    </row>
    <row r="22" spans="1:19" ht="21" x14ac:dyDescent="0.55000000000000004">
      <c r="A22" s="3" t="s">
        <v>124</v>
      </c>
      <c r="C22" s="4">
        <v>30</v>
      </c>
      <c r="E22" s="1" t="s">
        <v>214</v>
      </c>
      <c r="G22" s="4">
        <v>0</v>
      </c>
      <c r="I22" s="4">
        <v>226038</v>
      </c>
      <c r="K22" s="4">
        <v>0</v>
      </c>
      <c r="M22" s="4">
        <v>226038</v>
      </c>
      <c r="O22" s="4">
        <v>660303</v>
      </c>
      <c r="Q22" s="4">
        <v>0</v>
      </c>
      <c r="S22" s="4">
        <v>660303</v>
      </c>
    </row>
    <row r="23" spans="1:19" ht="21" x14ac:dyDescent="0.55000000000000004">
      <c r="A23" s="3" t="s">
        <v>127</v>
      </c>
      <c r="C23" s="4">
        <v>23</v>
      </c>
      <c r="E23" s="1" t="s">
        <v>214</v>
      </c>
      <c r="G23" s="4">
        <v>18</v>
      </c>
      <c r="I23" s="4">
        <v>0</v>
      </c>
      <c r="K23" s="4">
        <v>0</v>
      </c>
      <c r="M23" s="4">
        <v>0</v>
      </c>
      <c r="O23" s="4">
        <v>23658431</v>
      </c>
      <c r="Q23" s="4">
        <v>0</v>
      </c>
      <c r="S23" s="4">
        <v>23658431</v>
      </c>
    </row>
    <row r="24" spans="1:19" ht="21" x14ac:dyDescent="0.55000000000000004">
      <c r="A24" s="3" t="s">
        <v>127</v>
      </c>
      <c r="C24" s="4">
        <v>23</v>
      </c>
      <c r="E24" s="1" t="s">
        <v>214</v>
      </c>
      <c r="G24" s="4">
        <v>0</v>
      </c>
      <c r="I24" s="4">
        <v>10679</v>
      </c>
      <c r="K24" s="4">
        <v>0</v>
      </c>
      <c r="M24" s="4">
        <v>10679</v>
      </c>
      <c r="O24" s="4">
        <v>275020</v>
      </c>
      <c r="Q24" s="4">
        <v>0</v>
      </c>
      <c r="S24" s="4">
        <v>275020</v>
      </c>
    </row>
    <row r="25" spans="1:19" ht="21" x14ac:dyDescent="0.55000000000000004">
      <c r="A25" s="3" t="s">
        <v>127</v>
      </c>
      <c r="C25" s="4">
        <v>24</v>
      </c>
      <c r="E25" s="1" t="s">
        <v>214</v>
      </c>
      <c r="G25" s="4">
        <v>18</v>
      </c>
      <c r="I25" s="4">
        <v>0</v>
      </c>
      <c r="K25" s="4">
        <v>0</v>
      </c>
      <c r="M25" s="4">
        <v>0</v>
      </c>
      <c r="O25" s="4">
        <v>125350574</v>
      </c>
      <c r="Q25" s="4">
        <v>0</v>
      </c>
      <c r="S25" s="4">
        <v>125350574</v>
      </c>
    </row>
    <row r="26" spans="1:19" ht="21" x14ac:dyDescent="0.55000000000000004">
      <c r="A26" s="3" t="s">
        <v>127</v>
      </c>
      <c r="C26" s="4">
        <v>29</v>
      </c>
      <c r="E26" s="1" t="s">
        <v>214</v>
      </c>
      <c r="G26" s="4">
        <v>18</v>
      </c>
      <c r="I26" s="4">
        <v>0</v>
      </c>
      <c r="K26" s="4">
        <v>0</v>
      </c>
      <c r="M26" s="4">
        <v>0</v>
      </c>
      <c r="O26" s="4">
        <v>58544389</v>
      </c>
      <c r="Q26" s="4">
        <v>0</v>
      </c>
      <c r="S26" s="4">
        <v>58544389</v>
      </c>
    </row>
    <row r="27" spans="1:19" ht="21" x14ac:dyDescent="0.55000000000000004">
      <c r="A27" s="3" t="s">
        <v>219</v>
      </c>
      <c r="C27" s="4">
        <v>2</v>
      </c>
      <c r="E27" s="1" t="s">
        <v>214</v>
      </c>
      <c r="G27" s="4">
        <v>18</v>
      </c>
      <c r="I27" s="4">
        <v>0</v>
      </c>
      <c r="K27" s="4">
        <v>0</v>
      </c>
      <c r="M27" s="4">
        <v>0</v>
      </c>
      <c r="O27" s="4">
        <v>170069440</v>
      </c>
      <c r="Q27" s="4">
        <v>0</v>
      </c>
      <c r="S27" s="4">
        <v>170069440</v>
      </c>
    </row>
    <row r="28" spans="1:19" ht="21" x14ac:dyDescent="0.55000000000000004">
      <c r="A28" s="3" t="s">
        <v>219</v>
      </c>
      <c r="C28" s="4">
        <v>14</v>
      </c>
      <c r="E28" s="1" t="s">
        <v>214</v>
      </c>
      <c r="G28" s="4">
        <v>18</v>
      </c>
      <c r="I28" s="4">
        <v>0</v>
      </c>
      <c r="K28" s="4">
        <v>0</v>
      </c>
      <c r="M28" s="4">
        <v>0</v>
      </c>
      <c r="O28" s="4">
        <v>71731898</v>
      </c>
      <c r="Q28" s="4">
        <v>0</v>
      </c>
      <c r="S28" s="4">
        <v>71731898</v>
      </c>
    </row>
    <row r="29" spans="1:19" ht="21" x14ac:dyDescent="0.55000000000000004">
      <c r="A29" s="3" t="s">
        <v>130</v>
      </c>
      <c r="C29" s="4">
        <v>30</v>
      </c>
      <c r="E29" s="1" t="s">
        <v>214</v>
      </c>
      <c r="G29" s="4">
        <v>0</v>
      </c>
      <c r="I29" s="4">
        <v>5293</v>
      </c>
      <c r="K29" s="4">
        <v>0</v>
      </c>
      <c r="M29" s="4">
        <v>5293</v>
      </c>
      <c r="O29" s="4">
        <v>1763341</v>
      </c>
      <c r="Q29" s="4">
        <v>0</v>
      </c>
      <c r="S29" s="4">
        <v>1763341</v>
      </c>
    </row>
    <row r="30" spans="1:19" ht="21" x14ac:dyDescent="0.55000000000000004">
      <c r="A30" s="3" t="s">
        <v>133</v>
      </c>
      <c r="C30" s="4">
        <v>30</v>
      </c>
      <c r="E30" s="1" t="s">
        <v>214</v>
      </c>
      <c r="G30" s="4">
        <v>25</v>
      </c>
      <c r="I30" s="4">
        <v>0</v>
      </c>
      <c r="K30" s="4">
        <v>0</v>
      </c>
      <c r="M30" s="4">
        <v>0</v>
      </c>
      <c r="O30" s="4">
        <v>254794520560</v>
      </c>
      <c r="Q30" s="4">
        <v>0</v>
      </c>
      <c r="S30" s="4">
        <v>254794520560</v>
      </c>
    </row>
    <row r="31" spans="1:19" ht="21" x14ac:dyDescent="0.55000000000000004">
      <c r="A31" s="3" t="s">
        <v>127</v>
      </c>
      <c r="C31" s="4">
        <v>2</v>
      </c>
      <c r="E31" s="1" t="s">
        <v>214</v>
      </c>
      <c r="G31" s="4">
        <v>18</v>
      </c>
      <c r="I31" s="4">
        <v>0</v>
      </c>
      <c r="K31" s="4">
        <v>0</v>
      </c>
      <c r="M31" s="4">
        <v>0</v>
      </c>
      <c r="O31" s="4">
        <v>10095411</v>
      </c>
      <c r="Q31" s="4">
        <v>0</v>
      </c>
      <c r="S31" s="4">
        <v>10095411</v>
      </c>
    </row>
    <row r="32" spans="1:19" ht="21" x14ac:dyDescent="0.55000000000000004">
      <c r="A32" s="3" t="s">
        <v>127</v>
      </c>
      <c r="C32" s="4">
        <v>9</v>
      </c>
      <c r="E32" s="1" t="s">
        <v>214</v>
      </c>
      <c r="G32" s="4">
        <v>18</v>
      </c>
      <c r="I32" s="4">
        <v>0</v>
      </c>
      <c r="K32" s="4">
        <v>0</v>
      </c>
      <c r="M32" s="4">
        <v>0</v>
      </c>
      <c r="O32" s="4">
        <v>20609650</v>
      </c>
      <c r="Q32" s="4">
        <v>0</v>
      </c>
      <c r="S32" s="4">
        <v>20609650</v>
      </c>
    </row>
    <row r="33" spans="1:19" ht="21" x14ac:dyDescent="0.55000000000000004">
      <c r="A33" s="3" t="s">
        <v>127</v>
      </c>
      <c r="C33" s="4">
        <v>16</v>
      </c>
      <c r="E33" s="1" t="s">
        <v>214</v>
      </c>
      <c r="G33" s="4">
        <v>18</v>
      </c>
      <c r="I33" s="4">
        <v>0</v>
      </c>
      <c r="K33" s="4">
        <v>0</v>
      </c>
      <c r="M33" s="4">
        <v>0</v>
      </c>
      <c r="O33" s="4">
        <v>54292882</v>
      </c>
      <c r="Q33" s="4">
        <v>0</v>
      </c>
      <c r="S33" s="4">
        <v>54292882</v>
      </c>
    </row>
    <row r="34" spans="1:19" ht="21" x14ac:dyDescent="0.55000000000000004">
      <c r="A34" s="3" t="s">
        <v>133</v>
      </c>
      <c r="C34" s="4">
        <v>4</v>
      </c>
      <c r="E34" s="1" t="s">
        <v>214</v>
      </c>
      <c r="G34" s="4">
        <v>20</v>
      </c>
      <c r="I34" s="4">
        <v>0</v>
      </c>
      <c r="K34" s="4">
        <v>0</v>
      </c>
      <c r="M34" s="4">
        <v>0</v>
      </c>
      <c r="O34" s="4">
        <v>9264657</v>
      </c>
      <c r="Q34" s="4">
        <v>0</v>
      </c>
      <c r="S34" s="4">
        <v>9264657</v>
      </c>
    </row>
    <row r="35" spans="1:19" ht="21" x14ac:dyDescent="0.55000000000000004">
      <c r="A35" s="3" t="s">
        <v>133</v>
      </c>
      <c r="C35" s="4">
        <v>16</v>
      </c>
      <c r="E35" s="1" t="s">
        <v>214</v>
      </c>
      <c r="G35" s="4">
        <v>25</v>
      </c>
      <c r="I35" s="4">
        <v>0</v>
      </c>
      <c r="K35" s="4">
        <v>0</v>
      </c>
      <c r="M35" s="4">
        <v>0</v>
      </c>
      <c r="O35" s="4">
        <v>291068493</v>
      </c>
      <c r="Q35" s="4">
        <v>0</v>
      </c>
      <c r="S35" s="4">
        <v>291068493</v>
      </c>
    </row>
    <row r="36" spans="1:19" ht="21" x14ac:dyDescent="0.55000000000000004">
      <c r="A36" s="3" t="s">
        <v>141</v>
      </c>
      <c r="C36" s="4">
        <v>5</v>
      </c>
      <c r="E36" s="1" t="s">
        <v>214</v>
      </c>
      <c r="G36" s="4">
        <v>19.989999999999998</v>
      </c>
      <c r="I36" s="4">
        <v>0</v>
      </c>
      <c r="K36" s="4">
        <v>0</v>
      </c>
      <c r="M36" s="4">
        <v>0</v>
      </c>
      <c r="O36" s="4">
        <v>20866274072</v>
      </c>
      <c r="Q36" s="4">
        <v>0</v>
      </c>
      <c r="S36" s="4">
        <v>20866274072</v>
      </c>
    </row>
    <row r="37" spans="1:19" ht="21" x14ac:dyDescent="0.55000000000000004">
      <c r="A37" s="3" t="s">
        <v>133</v>
      </c>
      <c r="C37" s="4">
        <v>8</v>
      </c>
      <c r="E37" s="1" t="s">
        <v>214</v>
      </c>
      <c r="G37" s="4">
        <v>0</v>
      </c>
      <c r="I37" s="4">
        <v>0</v>
      </c>
      <c r="K37" s="4">
        <v>0</v>
      </c>
      <c r="M37" s="4">
        <v>0</v>
      </c>
      <c r="O37" s="4">
        <v>6565</v>
      </c>
      <c r="Q37" s="4">
        <v>0</v>
      </c>
      <c r="S37" s="4">
        <v>6565</v>
      </c>
    </row>
    <row r="38" spans="1:19" ht="21" x14ac:dyDescent="0.55000000000000004">
      <c r="A38" s="3" t="s">
        <v>220</v>
      </c>
      <c r="C38" s="4">
        <v>23</v>
      </c>
      <c r="E38" s="1" t="s">
        <v>214</v>
      </c>
      <c r="G38" s="4">
        <v>25</v>
      </c>
      <c r="I38" s="4">
        <v>0</v>
      </c>
      <c r="K38" s="4">
        <v>0</v>
      </c>
      <c r="M38" s="4">
        <v>0</v>
      </c>
      <c r="O38" s="4">
        <v>1189479</v>
      </c>
      <c r="Q38" s="4">
        <v>0</v>
      </c>
      <c r="S38" s="4">
        <v>1189479</v>
      </c>
    </row>
    <row r="39" spans="1:19" ht="21" x14ac:dyDescent="0.55000000000000004">
      <c r="A39" s="3" t="s">
        <v>220</v>
      </c>
      <c r="C39" s="4">
        <v>27</v>
      </c>
      <c r="E39" s="1" t="s">
        <v>214</v>
      </c>
      <c r="G39" s="4">
        <v>25</v>
      </c>
      <c r="I39" s="4">
        <v>0</v>
      </c>
      <c r="K39" s="4">
        <v>0</v>
      </c>
      <c r="M39" s="4">
        <v>0</v>
      </c>
      <c r="O39" s="4">
        <v>7907536272</v>
      </c>
      <c r="Q39" s="4">
        <v>0</v>
      </c>
      <c r="S39" s="4">
        <v>7907536272</v>
      </c>
    </row>
    <row r="40" spans="1:19" ht="21" x14ac:dyDescent="0.55000000000000004">
      <c r="A40" s="3" t="s">
        <v>220</v>
      </c>
      <c r="C40" s="4">
        <v>1</v>
      </c>
      <c r="E40" s="1" t="s">
        <v>214</v>
      </c>
      <c r="G40" s="4">
        <v>25</v>
      </c>
      <c r="I40" s="4">
        <v>1080</v>
      </c>
      <c r="K40" s="4">
        <v>0</v>
      </c>
      <c r="M40" s="4">
        <v>1080</v>
      </c>
      <c r="O40" s="4">
        <v>12982997</v>
      </c>
      <c r="Q40" s="4">
        <v>0</v>
      </c>
      <c r="S40" s="4">
        <v>12982997</v>
      </c>
    </row>
    <row r="41" spans="1:19" ht="21" x14ac:dyDescent="0.55000000000000004">
      <c r="A41" s="3" t="s">
        <v>220</v>
      </c>
      <c r="C41" s="4">
        <v>5</v>
      </c>
      <c r="E41" s="1" t="s">
        <v>214</v>
      </c>
      <c r="G41" s="4">
        <v>25</v>
      </c>
      <c r="I41" s="4">
        <v>0</v>
      </c>
      <c r="K41" s="4">
        <v>0</v>
      </c>
      <c r="M41" s="4">
        <v>0</v>
      </c>
      <c r="O41" s="4">
        <v>69337863</v>
      </c>
      <c r="Q41" s="4">
        <v>0</v>
      </c>
      <c r="S41" s="4">
        <v>69337863</v>
      </c>
    </row>
    <row r="42" spans="1:19" ht="21" x14ac:dyDescent="0.55000000000000004">
      <c r="A42" s="3" t="s">
        <v>220</v>
      </c>
      <c r="C42" s="4">
        <v>7</v>
      </c>
      <c r="E42" s="1" t="s">
        <v>214</v>
      </c>
      <c r="G42" s="4">
        <v>25</v>
      </c>
      <c r="I42" s="4">
        <v>0</v>
      </c>
      <c r="K42" s="4">
        <v>0</v>
      </c>
      <c r="M42" s="4">
        <v>0</v>
      </c>
      <c r="O42" s="4">
        <v>11506849</v>
      </c>
      <c r="Q42" s="4">
        <v>0</v>
      </c>
      <c r="S42" s="4">
        <v>11506849</v>
      </c>
    </row>
    <row r="43" spans="1:19" ht="21" x14ac:dyDescent="0.55000000000000004">
      <c r="A43" s="3" t="s">
        <v>133</v>
      </c>
      <c r="C43" s="4">
        <v>13</v>
      </c>
      <c r="E43" s="1" t="s">
        <v>214</v>
      </c>
      <c r="G43" s="4">
        <v>25</v>
      </c>
      <c r="I43" s="4">
        <v>0</v>
      </c>
      <c r="K43" s="4">
        <v>0</v>
      </c>
      <c r="M43" s="4">
        <v>0</v>
      </c>
      <c r="O43" s="4">
        <v>1994520</v>
      </c>
      <c r="Q43" s="4">
        <v>0</v>
      </c>
      <c r="S43" s="4">
        <v>1994520</v>
      </c>
    </row>
    <row r="44" spans="1:19" ht="21" x14ac:dyDescent="0.55000000000000004">
      <c r="A44" s="3" t="s">
        <v>133</v>
      </c>
      <c r="C44" s="4">
        <v>14</v>
      </c>
      <c r="E44" s="1" t="s">
        <v>214</v>
      </c>
      <c r="G44" s="4">
        <v>25</v>
      </c>
      <c r="I44" s="4">
        <v>0</v>
      </c>
      <c r="K44" s="4">
        <v>0</v>
      </c>
      <c r="M44" s="4">
        <v>0</v>
      </c>
      <c r="O44" s="4">
        <v>4767123</v>
      </c>
      <c r="Q44" s="4">
        <v>0</v>
      </c>
      <c r="S44" s="4">
        <v>4767123</v>
      </c>
    </row>
    <row r="45" spans="1:19" ht="21" x14ac:dyDescent="0.55000000000000004">
      <c r="A45" s="3" t="s">
        <v>137</v>
      </c>
      <c r="C45" s="4">
        <v>15</v>
      </c>
      <c r="E45" s="1" t="s">
        <v>214</v>
      </c>
      <c r="G45" s="4">
        <v>23</v>
      </c>
      <c r="I45" s="4">
        <v>16847</v>
      </c>
      <c r="K45" s="4">
        <v>88</v>
      </c>
      <c r="M45" s="4">
        <v>16759</v>
      </c>
      <c r="O45" s="4">
        <v>84887</v>
      </c>
      <c r="Q45" s="4">
        <v>519</v>
      </c>
      <c r="S45" s="4">
        <v>84368</v>
      </c>
    </row>
    <row r="46" spans="1:19" ht="21" x14ac:dyDescent="0.55000000000000004">
      <c r="A46" s="3" t="s">
        <v>133</v>
      </c>
      <c r="C46" s="4">
        <v>17</v>
      </c>
      <c r="E46" s="1" t="s">
        <v>214</v>
      </c>
      <c r="G46" s="4">
        <v>25</v>
      </c>
      <c r="I46" s="4">
        <v>0</v>
      </c>
      <c r="K46" s="4">
        <v>0</v>
      </c>
      <c r="M46" s="4">
        <v>0</v>
      </c>
      <c r="O46" s="4">
        <v>1720436328</v>
      </c>
      <c r="Q46" s="4">
        <v>0</v>
      </c>
      <c r="S46" s="4">
        <v>1720436328</v>
      </c>
    </row>
    <row r="47" spans="1:19" ht="21" x14ac:dyDescent="0.55000000000000004">
      <c r="A47" s="3" t="s">
        <v>133</v>
      </c>
      <c r="C47" s="4">
        <v>6</v>
      </c>
      <c r="E47" s="1" t="s">
        <v>214</v>
      </c>
      <c r="G47" s="4">
        <v>25</v>
      </c>
      <c r="I47" s="4">
        <v>0</v>
      </c>
      <c r="K47" s="4">
        <v>0</v>
      </c>
      <c r="M47" s="4">
        <v>0</v>
      </c>
      <c r="O47" s="4">
        <v>6220363839</v>
      </c>
      <c r="Q47" s="4">
        <v>0</v>
      </c>
      <c r="S47" s="4">
        <v>6220363839</v>
      </c>
    </row>
    <row r="48" spans="1:19" ht="21" x14ac:dyDescent="0.55000000000000004">
      <c r="A48" s="3" t="s">
        <v>86</v>
      </c>
      <c r="C48" s="4">
        <v>11</v>
      </c>
      <c r="E48" s="1" t="s">
        <v>214</v>
      </c>
      <c r="G48" s="4">
        <v>22.5</v>
      </c>
      <c r="I48" s="4">
        <v>0</v>
      </c>
      <c r="K48" s="4">
        <v>0</v>
      </c>
      <c r="M48" s="4">
        <v>0</v>
      </c>
      <c r="O48" s="4">
        <v>315575342</v>
      </c>
      <c r="Q48" s="4">
        <v>0</v>
      </c>
      <c r="S48" s="4">
        <v>315575342</v>
      </c>
    </row>
    <row r="49" spans="1:19" ht="21" x14ac:dyDescent="0.55000000000000004">
      <c r="A49" s="3" t="s">
        <v>86</v>
      </c>
      <c r="C49" s="4">
        <v>12</v>
      </c>
      <c r="E49" s="1" t="s">
        <v>214</v>
      </c>
      <c r="G49" s="4">
        <v>22.5</v>
      </c>
      <c r="I49" s="4">
        <v>0</v>
      </c>
      <c r="K49" s="4">
        <v>0</v>
      </c>
      <c r="M49" s="4">
        <v>0</v>
      </c>
      <c r="O49" s="4">
        <v>360260274</v>
      </c>
      <c r="Q49" s="4">
        <v>0</v>
      </c>
      <c r="S49" s="4">
        <v>360260274</v>
      </c>
    </row>
    <row r="50" spans="1:19" ht="21" x14ac:dyDescent="0.55000000000000004">
      <c r="A50" s="3" t="s">
        <v>127</v>
      </c>
      <c r="C50" s="4">
        <v>16</v>
      </c>
      <c r="E50" s="1" t="s">
        <v>214</v>
      </c>
      <c r="G50" s="4">
        <v>22.5</v>
      </c>
      <c r="I50" s="4">
        <v>0</v>
      </c>
      <c r="K50" s="4">
        <v>0</v>
      </c>
      <c r="M50" s="4">
        <v>0</v>
      </c>
      <c r="O50" s="4">
        <v>82582172</v>
      </c>
      <c r="Q50" s="4">
        <v>0</v>
      </c>
      <c r="S50" s="4">
        <v>82582172</v>
      </c>
    </row>
    <row r="51" spans="1:19" ht="21" x14ac:dyDescent="0.55000000000000004">
      <c r="A51" s="3" t="s">
        <v>105</v>
      </c>
      <c r="C51" s="4">
        <v>24</v>
      </c>
      <c r="E51" s="1" t="s">
        <v>214</v>
      </c>
      <c r="G51" s="4">
        <v>22.5</v>
      </c>
      <c r="I51" s="4">
        <v>0</v>
      </c>
      <c r="K51" s="4">
        <v>0</v>
      </c>
      <c r="M51" s="4">
        <v>0</v>
      </c>
      <c r="O51" s="4">
        <v>90727397</v>
      </c>
      <c r="Q51" s="4">
        <v>0</v>
      </c>
      <c r="S51" s="4">
        <v>90727397</v>
      </c>
    </row>
    <row r="52" spans="1:19" ht="21" x14ac:dyDescent="0.55000000000000004">
      <c r="A52" s="3" t="s">
        <v>105</v>
      </c>
      <c r="C52" s="4">
        <v>25</v>
      </c>
      <c r="E52" s="1" t="s">
        <v>214</v>
      </c>
      <c r="G52" s="4">
        <v>22.5</v>
      </c>
      <c r="I52" s="4">
        <v>0</v>
      </c>
      <c r="K52" s="4">
        <v>0</v>
      </c>
      <c r="M52" s="4">
        <v>0</v>
      </c>
      <c r="O52" s="4">
        <v>531343836</v>
      </c>
      <c r="Q52" s="4">
        <v>0</v>
      </c>
      <c r="S52" s="4">
        <v>531343836</v>
      </c>
    </row>
    <row r="53" spans="1:19" ht="21" x14ac:dyDescent="0.55000000000000004">
      <c r="A53" s="3" t="s">
        <v>105</v>
      </c>
      <c r="C53" s="4">
        <v>26</v>
      </c>
      <c r="E53" s="1" t="s">
        <v>214</v>
      </c>
      <c r="G53" s="4">
        <v>22.5</v>
      </c>
      <c r="I53" s="4">
        <v>0</v>
      </c>
      <c r="K53" s="4">
        <v>0</v>
      </c>
      <c r="M53" s="4">
        <v>0</v>
      </c>
      <c r="O53" s="4">
        <v>3116205679</v>
      </c>
      <c r="Q53" s="4">
        <v>0</v>
      </c>
      <c r="S53" s="4">
        <v>3116205679</v>
      </c>
    </row>
    <row r="54" spans="1:19" ht="21" x14ac:dyDescent="0.55000000000000004">
      <c r="A54" s="3" t="s">
        <v>105</v>
      </c>
      <c r="C54" s="4">
        <v>30</v>
      </c>
      <c r="E54" s="1" t="s">
        <v>214</v>
      </c>
      <c r="G54" s="4">
        <v>22.5</v>
      </c>
      <c r="I54" s="4">
        <v>0</v>
      </c>
      <c r="K54" s="4">
        <v>0</v>
      </c>
      <c r="M54" s="4">
        <v>0</v>
      </c>
      <c r="O54" s="4">
        <v>397460283</v>
      </c>
      <c r="Q54" s="4">
        <v>0</v>
      </c>
      <c r="S54" s="4">
        <v>397460283</v>
      </c>
    </row>
    <row r="55" spans="1:19" ht="21" x14ac:dyDescent="0.55000000000000004">
      <c r="A55" s="3" t="s">
        <v>105</v>
      </c>
      <c r="C55" s="4">
        <v>3</v>
      </c>
      <c r="E55" s="1" t="s">
        <v>214</v>
      </c>
      <c r="G55" s="4">
        <v>22.5</v>
      </c>
      <c r="I55" s="4">
        <v>0</v>
      </c>
      <c r="K55" s="4">
        <v>0</v>
      </c>
      <c r="M55" s="4">
        <v>0</v>
      </c>
      <c r="O55" s="4">
        <v>467150699</v>
      </c>
      <c r="Q55" s="4">
        <v>0</v>
      </c>
      <c r="S55" s="4">
        <v>467150699</v>
      </c>
    </row>
    <row r="56" spans="1:19" ht="21" x14ac:dyDescent="0.55000000000000004">
      <c r="A56" s="3" t="s">
        <v>105</v>
      </c>
      <c r="C56" s="4">
        <v>6</v>
      </c>
      <c r="E56" s="1" t="s">
        <v>214</v>
      </c>
      <c r="G56" s="4">
        <v>22.5</v>
      </c>
      <c r="I56" s="4">
        <v>0</v>
      </c>
      <c r="K56" s="4">
        <v>0</v>
      </c>
      <c r="M56" s="4">
        <v>0</v>
      </c>
      <c r="O56" s="4">
        <v>10227972350</v>
      </c>
      <c r="Q56" s="4">
        <v>0</v>
      </c>
      <c r="S56" s="4">
        <v>10227972350</v>
      </c>
    </row>
    <row r="57" spans="1:19" ht="21" x14ac:dyDescent="0.55000000000000004">
      <c r="A57" s="3" t="s">
        <v>105</v>
      </c>
      <c r="C57" s="4">
        <v>7</v>
      </c>
      <c r="E57" s="1" t="s">
        <v>214</v>
      </c>
      <c r="G57" s="4">
        <v>22.5</v>
      </c>
      <c r="I57" s="4">
        <v>0</v>
      </c>
      <c r="K57" s="4">
        <v>0</v>
      </c>
      <c r="M57" s="4">
        <v>0</v>
      </c>
      <c r="O57" s="4">
        <v>21634520553</v>
      </c>
      <c r="Q57" s="4">
        <v>0</v>
      </c>
      <c r="S57" s="4">
        <v>21634520553</v>
      </c>
    </row>
    <row r="58" spans="1:19" ht="21" x14ac:dyDescent="0.55000000000000004">
      <c r="A58" s="3" t="s">
        <v>105</v>
      </c>
      <c r="C58" s="4">
        <v>8</v>
      </c>
      <c r="E58" s="1" t="s">
        <v>214</v>
      </c>
      <c r="G58" s="4">
        <v>22.5</v>
      </c>
      <c r="I58" s="4">
        <v>0</v>
      </c>
      <c r="K58" s="4">
        <v>0</v>
      </c>
      <c r="M58" s="4">
        <v>0</v>
      </c>
      <c r="O58" s="4">
        <v>11690281245</v>
      </c>
      <c r="Q58" s="4">
        <v>0</v>
      </c>
      <c r="S58" s="4">
        <v>11690281245</v>
      </c>
    </row>
    <row r="59" spans="1:19" ht="21" x14ac:dyDescent="0.55000000000000004">
      <c r="A59" s="3" t="s">
        <v>141</v>
      </c>
      <c r="C59" s="4">
        <v>22</v>
      </c>
      <c r="E59" s="1" t="s">
        <v>214</v>
      </c>
      <c r="G59" s="4">
        <v>22.5</v>
      </c>
      <c r="I59" s="4">
        <v>18493150685</v>
      </c>
      <c r="K59" s="4">
        <v>0</v>
      </c>
      <c r="M59" s="4">
        <v>18493150685</v>
      </c>
      <c r="O59" s="4">
        <v>152260273968</v>
      </c>
      <c r="Q59" s="4">
        <v>247441805</v>
      </c>
      <c r="S59" s="4">
        <v>152012832163</v>
      </c>
    </row>
    <row r="60" spans="1:19" ht="21" x14ac:dyDescent="0.55000000000000004">
      <c r="A60" s="3" t="s">
        <v>105</v>
      </c>
      <c r="C60" s="4">
        <v>28</v>
      </c>
      <c r="E60" s="1" t="s">
        <v>214</v>
      </c>
      <c r="G60" s="4">
        <v>22.5</v>
      </c>
      <c r="I60" s="4">
        <v>0</v>
      </c>
      <c r="K60" s="4">
        <v>0</v>
      </c>
      <c r="M60" s="4">
        <v>0</v>
      </c>
      <c r="O60" s="4">
        <v>71753091781</v>
      </c>
      <c r="Q60" s="4">
        <v>0</v>
      </c>
      <c r="S60" s="4">
        <v>71753091781</v>
      </c>
    </row>
    <row r="61" spans="1:19" ht="21" x14ac:dyDescent="0.55000000000000004">
      <c r="A61" s="3" t="s">
        <v>86</v>
      </c>
      <c r="C61" s="4">
        <v>5</v>
      </c>
      <c r="E61" s="1" t="s">
        <v>214</v>
      </c>
      <c r="G61" s="4">
        <v>24</v>
      </c>
      <c r="I61" s="4">
        <v>0</v>
      </c>
      <c r="K61" s="4">
        <v>0</v>
      </c>
      <c r="M61" s="4">
        <v>0</v>
      </c>
      <c r="O61" s="4">
        <v>24128997262</v>
      </c>
      <c r="Q61" s="4">
        <v>0</v>
      </c>
      <c r="S61" s="4">
        <v>24128997262</v>
      </c>
    </row>
    <row r="62" spans="1:19" ht="21" x14ac:dyDescent="0.55000000000000004">
      <c r="A62" s="3" t="s">
        <v>221</v>
      </c>
      <c r="C62" s="4">
        <v>6</v>
      </c>
      <c r="E62" s="1" t="s">
        <v>214</v>
      </c>
      <c r="G62" s="4">
        <v>24</v>
      </c>
      <c r="I62" s="4">
        <v>0</v>
      </c>
      <c r="K62" s="4">
        <v>0</v>
      </c>
      <c r="M62" s="4">
        <v>0</v>
      </c>
      <c r="O62" s="4">
        <v>1037438356</v>
      </c>
      <c r="Q62" s="4">
        <v>0</v>
      </c>
      <c r="S62" s="4">
        <v>1037438356</v>
      </c>
    </row>
    <row r="63" spans="1:19" ht="21" x14ac:dyDescent="0.55000000000000004">
      <c r="A63" s="3" t="s">
        <v>133</v>
      </c>
      <c r="C63" s="4">
        <v>7</v>
      </c>
      <c r="E63" s="1" t="s">
        <v>214</v>
      </c>
      <c r="G63" s="4">
        <v>22.5</v>
      </c>
      <c r="I63" s="4">
        <v>0</v>
      </c>
      <c r="K63" s="4">
        <v>0</v>
      </c>
      <c r="M63" s="4">
        <v>0</v>
      </c>
      <c r="O63" s="4">
        <v>14738835485</v>
      </c>
      <c r="Q63" s="4">
        <v>0</v>
      </c>
      <c r="S63" s="4">
        <v>14738835485</v>
      </c>
    </row>
    <row r="64" spans="1:19" ht="21" x14ac:dyDescent="0.55000000000000004">
      <c r="A64" s="3" t="s">
        <v>133</v>
      </c>
      <c r="C64" s="4">
        <v>9</v>
      </c>
      <c r="E64" s="1" t="s">
        <v>214</v>
      </c>
      <c r="G64" s="4">
        <v>22.5</v>
      </c>
      <c r="I64" s="4">
        <v>0</v>
      </c>
      <c r="K64" s="4">
        <v>0</v>
      </c>
      <c r="M64" s="4">
        <v>0</v>
      </c>
      <c r="O64" s="4">
        <v>18736621671</v>
      </c>
      <c r="Q64" s="4">
        <v>0</v>
      </c>
      <c r="S64" s="4">
        <v>18736621671</v>
      </c>
    </row>
    <row r="65" spans="1:19" ht="21" x14ac:dyDescent="0.55000000000000004">
      <c r="A65" s="3" t="s">
        <v>133</v>
      </c>
      <c r="C65" s="4">
        <v>14</v>
      </c>
      <c r="E65" s="1" t="s">
        <v>214</v>
      </c>
      <c r="G65" s="4">
        <v>22.5</v>
      </c>
      <c r="I65" s="4">
        <v>0</v>
      </c>
      <c r="K65" s="4">
        <v>0</v>
      </c>
      <c r="M65" s="4">
        <v>0</v>
      </c>
      <c r="O65" s="4">
        <v>15066093696</v>
      </c>
      <c r="Q65" s="4">
        <v>0</v>
      </c>
      <c r="S65" s="4">
        <v>15066093696</v>
      </c>
    </row>
    <row r="66" spans="1:19" ht="21" x14ac:dyDescent="0.55000000000000004">
      <c r="A66" s="3" t="s">
        <v>105</v>
      </c>
      <c r="C66" s="4">
        <v>26</v>
      </c>
      <c r="E66" s="1" t="s">
        <v>214</v>
      </c>
      <c r="G66" s="4">
        <v>22.5</v>
      </c>
      <c r="I66" s="4">
        <v>0</v>
      </c>
      <c r="K66" s="4">
        <v>0</v>
      </c>
      <c r="M66" s="4">
        <v>0</v>
      </c>
      <c r="O66" s="4">
        <v>2736986302</v>
      </c>
      <c r="Q66" s="4">
        <v>0</v>
      </c>
      <c r="S66" s="4">
        <v>2736986302</v>
      </c>
    </row>
    <row r="67" spans="1:19" ht="21" x14ac:dyDescent="0.55000000000000004">
      <c r="A67" s="3" t="s">
        <v>105</v>
      </c>
      <c r="C67" s="4">
        <v>27</v>
      </c>
      <c r="E67" s="1" t="s">
        <v>214</v>
      </c>
      <c r="G67" s="4">
        <v>22.5</v>
      </c>
      <c r="I67" s="4">
        <v>0</v>
      </c>
      <c r="K67" s="4">
        <v>0</v>
      </c>
      <c r="M67" s="4">
        <v>0</v>
      </c>
      <c r="O67" s="4">
        <v>27536301371</v>
      </c>
      <c r="Q67" s="4">
        <v>0</v>
      </c>
      <c r="S67" s="4">
        <v>27536301371</v>
      </c>
    </row>
    <row r="68" spans="1:19" ht="21" x14ac:dyDescent="0.55000000000000004">
      <c r="A68" s="3" t="s">
        <v>222</v>
      </c>
      <c r="C68" s="4">
        <v>29</v>
      </c>
      <c r="E68" s="1" t="s">
        <v>214</v>
      </c>
      <c r="G68" s="4">
        <v>22.5</v>
      </c>
      <c r="I68" s="4">
        <v>0</v>
      </c>
      <c r="K68" s="4">
        <v>0</v>
      </c>
      <c r="M68" s="4">
        <v>0</v>
      </c>
      <c r="O68" s="4">
        <v>37682191780</v>
      </c>
      <c r="Q68" s="4">
        <v>0</v>
      </c>
      <c r="S68" s="4">
        <v>37682191780</v>
      </c>
    </row>
    <row r="69" spans="1:19" ht="21" x14ac:dyDescent="0.55000000000000004">
      <c r="A69" s="3" t="s">
        <v>86</v>
      </c>
      <c r="C69" s="4">
        <v>31</v>
      </c>
      <c r="E69" s="1" t="s">
        <v>214</v>
      </c>
      <c r="G69" s="4">
        <v>22.5</v>
      </c>
      <c r="I69" s="4">
        <v>0</v>
      </c>
      <c r="K69" s="4">
        <v>0</v>
      </c>
      <c r="M69" s="4">
        <v>0</v>
      </c>
      <c r="O69" s="4">
        <v>3945205480</v>
      </c>
      <c r="Q69" s="4">
        <v>0</v>
      </c>
      <c r="S69" s="4">
        <v>3945205480</v>
      </c>
    </row>
    <row r="70" spans="1:19" ht="21" x14ac:dyDescent="0.55000000000000004">
      <c r="A70" s="3" t="s">
        <v>105</v>
      </c>
      <c r="C70" s="4">
        <v>9</v>
      </c>
      <c r="E70" s="1" t="s">
        <v>214</v>
      </c>
      <c r="G70" s="4">
        <v>22.5</v>
      </c>
      <c r="I70" s="4">
        <v>0</v>
      </c>
      <c r="K70" s="4">
        <v>0</v>
      </c>
      <c r="M70" s="4">
        <v>0</v>
      </c>
      <c r="O70" s="4">
        <v>5952547945</v>
      </c>
      <c r="Q70" s="4">
        <v>0</v>
      </c>
      <c r="S70" s="4">
        <v>5952547945</v>
      </c>
    </row>
    <row r="71" spans="1:19" ht="21" x14ac:dyDescent="0.55000000000000004">
      <c r="A71" s="3" t="s">
        <v>86</v>
      </c>
      <c r="C71" s="4">
        <v>10</v>
      </c>
      <c r="E71" s="1" t="s">
        <v>214</v>
      </c>
      <c r="G71" s="4">
        <v>22.5</v>
      </c>
      <c r="I71" s="4">
        <v>0</v>
      </c>
      <c r="K71" s="4">
        <v>0</v>
      </c>
      <c r="M71" s="4">
        <v>0</v>
      </c>
      <c r="O71" s="4">
        <v>30986395068</v>
      </c>
      <c r="Q71" s="4">
        <v>0</v>
      </c>
      <c r="S71" s="4">
        <v>30986395068</v>
      </c>
    </row>
    <row r="72" spans="1:19" ht="21" x14ac:dyDescent="0.55000000000000004">
      <c r="A72" s="3" t="s">
        <v>86</v>
      </c>
      <c r="C72" s="4">
        <v>11</v>
      </c>
      <c r="E72" s="1" t="s">
        <v>214</v>
      </c>
      <c r="G72" s="4">
        <v>22.5</v>
      </c>
      <c r="I72" s="4">
        <v>0</v>
      </c>
      <c r="K72" s="4">
        <v>0</v>
      </c>
      <c r="M72" s="4">
        <v>0</v>
      </c>
      <c r="O72" s="4">
        <v>91552870420</v>
      </c>
      <c r="Q72" s="4">
        <v>0</v>
      </c>
      <c r="S72" s="4">
        <v>91552870420</v>
      </c>
    </row>
    <row r="73" spans="1:19" ht="21" x14ac:dyDescent="0.55000000000000004">
      <c r="A73" s="3" t="s">
        <v>105</v>
      </c>
      <c r="C73" s="4">
        <v>12</v>
      </c>
      <c r="E73" s="1" t="s">
        <v>214</v>
      </c>
      <c r="G73" s="4">
        <v>22.5</v>
      </c>
      <c r="I73" s="4">
        <v>0</v>
      </c>
      <c r="K73" s="4">
        <v>0</v>
      </c>
      <c r="M73" s="4">
        <v>0</v>
      </c>
      <c r="O73" s="4">
        <v>13593945207</v>
      </c>
      <c r="Q73" s="4">
        <v>0</v>
      </c>
      <c r="S73" s="4">
        <v>13593945207</v>
      </c>
    </row>
    <row r="74" spans="1:19" ht="21" x14ac:dyDescent="0.55000000000000004">
      <c r="A74" s="3" t="s">
        <v>105</v>
      </c>
      <c r="C74" s="4">
        <v>16</v>
      </c>
      <c r="E74" s="1" t="s">
        <v>214</v>
      </c>
      <c r="G74" s="4">
        <v>22.5</v>
      </c>
      <c r="I74" s="4">
        <v>0</v>
      </c>
      <c r="K74" s="4">
        <v>0</v>
      </c>
      <c r="M74" s="4">
        <v>0</v>
      </c>
      <c r="O74" s="4">
        <v>18257681096</v>
      </c>
      <c r="Q74" s="4">
        <v>0</v>
      </c>
      <c r="S74" s="4">
        <v>18257681096</v>
      </c>
    </row>
    <row r="75" spans="1:19" ht="21" x14ac:dyDescent="0.55000000000000004">
      <c r="A75" s="3" t="s">
        <v>86</v>
      </c>
      <c r="C75" s="4">
        <v>25</v>
      </c>
      <c r="E75" s="1" t="s">
        <v>214</v>
      </c>
      <c r="G75" s="4">
        <v>22.5</v>
      </c>
      <c r="I75" s="4">
        <v>0</v>
      </c>
      <c r="K75" s="4">
        <v>0</v>
      </c>
      <c r="M75" s="4">
        <v>0</v>
      </c>
      <c r="O75" s="4">
        <v>1013991780</v>
      </c>
      <c r="Q75" s="4">
        <v>0</v>
      </c>
      <c r="S75" s="4">
        <v>1013991780</v>
      </c>
    </row>
    <row r="76" spans="1:19" ht="21" x14ac:dyDescent="0.55000000000000004">
      <c r="A76" s="3" t="s">
        <v>105</v>
      </c>
      <c r="C76" s="4">
        <v>3</v>
      </c>
      <c r="E76" s="1" t="s">
        <v>214</v>
      </c>
      <c r="G76" s="4">
        <v>22.5</v>
      </c>
      <c r="I76" s="4">
        <v>0</v>
      </c>
      <c r="K76" s="4">
        <v>0</v>
      </c>
      <c r="M76" s="4">
        <v>0</v>
      </c>
      <c r="O76" s="4">
        <v>22862120547</v>
      </c>
      <c r="Q76" s="4">
        <v>0</v>
      </c>
      <c r="S76" s="4">
        <v>22862120547</v>
      </c>
    </row>
    <row r="77" spans="1:19" ht="21" x14ac:dyDescent="0.55000000000000004">
      <c r="A77" s="3" t="s">
        <v>105</v>
      </c>
      <c r="C77" s="4">
        <v>10</v>
      </c>
      <c r="E77" s="1" t="s">
        <v>214</v>
      </c>
      <c r="G77" s="4">
        <v>22.5</v>
      </c>
      <c r="I77" s="4">
        <v>0</v>
      </c>
      <c r="K77" s="4">
        <v>0</v>
      </c>
      <c r="M77" s="4">
        <v>0</v>
      </c>
      <c r="O77" s="4">
        <v>12471449425</v>
      </c>
      <c r="Q77" s="4">
        <v>0</v>
      </c>
      <c r="S77" s="4">
        <v>12471449425</v>
      </c>
    </row>
    <row r="78" spans="1:19" ht="21" x14ac:dyDescent="0.55000000000000004">
      <c r="A78" s="3" t="s">
        <v>222</v>
      </c>
      <c r="C78" s="4">
        <v>17</v>
      </c>
      <c r="E78" s="1" t="s">
        <v>214</v>
      </c>
      <c r="G78" s="4">
        <v>22.5</v>
      </c>
      <c r="I78" s="4">
        <v>0</v>
      </c>
      <c r="K78" s="4">
        <v>0</v>
      </c>
      <c r="M78" s="4">
        <v>0</v>
      </c>
      <c r="O78" s="4">
        <v>20321315069</v>
      </c>
      <c r="Q78" s="4">
        <v>0</v>
      </c>
      <c r="S78" s="4">
        <v>20321315069</v>
      </c>
    </row>
    <row r="79" spans="1:19" ht="21" x14ac:dyDescent="0.55000000000000004">
      <c r="A79" s="3" t="s">
        <v>86</v>
      </c>
      <c r="C79" s="4">
        <v>20</v>
      </c>
      <c r="E79" s="1" t="s">
        <v>214</v>
      </c>
      <c r="G79" s="4">
        <v>22.5</v>
      </c>
      <c r="I79" s="4">
        <v>0</v>
      </c>
      <c r="K79" s="4">
        <v>0</v>
      </c>
      <c r="M79" s="4">
        <v>0</v>
      </c>
      <c r="O79" s="4">
        <v>20651746853</v>
      </c>
      <c r="Q79" s="4">
        <v>0</v>
      </c>
      <c r="S79" s="4">
        <v>20651746853</v>
      </c>
    </row>
    <row r="80" spans="1:19" ht="21" x14ac:dyDescent="0.55000000000000004">
      <c r="A80" s="3" t="s">
        <v>222</v>
      </c>
      <c r="C80" s="4">
        <v>21</v>
      </c>
      <c r="E80" s="1" t="s">
        <v>214</v>
      </c>
      <c r="G80" s="4">
        <v>22.5</v>
      </c>
      <c r="I80" s="4">
        <v>0</v>
      </c>
      <c r="K80" s="4">
        <v>0</v>
      </c>
      <c r="M80" s="4">
        <v>0</v>
      </c>
      <c r="O80" s="4">
        <v>42338001094</v>
      </c>
      <c r="Q80" s="4">
        <v>0</v>
      </c>
      <c r="S80" s="4">
        <v>42338001094</v>
      </c>
    </row>
    <row r="81" spans="1:19" ht="21" x14ac:dyDescent="0.55000000000000004">
      <c r="A81" s="3" t="s">
        <v>86</v>
      </c>
      <c r="C81" s="4">
        <v>24</v>
      </c>
      <c r="E81" s="1" t="s">
        <v>214</v>
      </c>
      <c r="G81" s="4">
        <v>24</v>
      </c>
      <c r="I81" s="4">
        <v>0</v>
      </c>
      <c r="K81" s="4">
        <v>0</v>
      </c>
      <c r="M81" s="4">
        <v>0</v>
      </c>
      <c r="O81" s="4">
        <v>3821776302</v>
      </c>
      <c r="Q81" s="4">
        <v>0</v>
      </c>
      <c r="S81" s="4">
        <v>3821776302</v>
      </c>
    </row>
    <row r="82" spans="1:19" ht="21" x14ac:dyDescent="0.55000000000000004">
      <c r="A82" s="3" t="s">
        <v>222</v>
      </c>
      <c r="C82" s="4">
        <v>28</v>
      </c>
      <c r="E82" s="1" t="s">
        <v>214</v>
      </c>
      <c r="G82" s="4">
        <v>22.5</v>
      </c>
      <c r="I82" s="4">
        <v>0</v>
      </c>
      <c r="K82" s="4">
        <v>0</v>
      </c>
      <c r="M82" s="4">
        <v>0</v>
      </c>
      <c r="O82" s="4">
        <v>9771405479</v>
      </c>
      <c r="Q82" s="4">
        <v>0</v>
      </c>
      <c r="S82" s="4">
        <v>9771405479</v>
      </c>
    </row>
    <row r="83" spans="1:19" ht="21" x14ac:dyDescent="0.55000000000000004">
      <c r="A83" s="3" t="s">
        <v>144</v>
      </c>
      <c r="C83" s="4">
        <v>29</v>
      </c>
      <c r="E83" s="1" t="s">
        <v>214</v>
      </c>
      <c r="G83" s="4">
        <v>22.5</v>
      </c>
      <c r="I83" s="4">
        <v>0</v>
      </c>
      <c r="K83" s="4">
        <v>0</v>
      </c>
      <c r="M83" s="4">
        <v>0</v>
      </c>
      <c r="O83" s="4">
        <v>28429235638</v>
      </c>
      <c r="Q83" s="4">
        <v>0</v>
      </c>
      <c r="S83" s="4">
        <v>28429235638</v>
      </c>
    </row>
    <row r="84" spans="1:19" ht="21" x14ac:dyDescent="0.55000000000000004">
      <c r="A84" s="3" t="s">
        <v>144</v>
      </c>
      <c r="C84" s="4">
        <v>3</v>
      </c>
      <c r="E84" s="1" t="s">
        <v>214</v>
      </c>
      <c r="G84" s="4">
        <v>22.5</v>
      </c>
      <c r="I84" s="4">
        <v>0</v>
      </c>
      <c r="K84" s="4">
        <v>0</v>
      </c>
      <c r="M84" s="4">
        <v>0</v>
      </c>
      <c r="O84" s="4">
        <v>5946484913</v>
      </c>
      <c r="Q84" s="4">
        <v>0</v>
      </c>
      <c r="S84" s="4">
        <v>5946484913</v>
      </c>
    </row>
    <row r="85" spans="1:19" ht="21" x14ac:dyDescent="0.55000000000000004">
      <c r="A85" s="3" t="s">
        <v>144</v>
      </c>
      <c r="C85" s="4">
        <v>7</v>
      </c>
      <c r="E85" s="1" t="s">
        <v>214</v>
      </c>
      <c r="G85" s="4">
        <v>22.5</v>
      </c>
      <c r="I85" s="4">
        <v>0</v>
      </c>
      <c r="K85" s="4">
        <v>0</v>
      </c>
      <c r="M85" s="4">
        <v>0</v>
      </c>
      <c r="O85" s="4">
        <v>7040726024</v>
      </c>
      <c r="Q85" s="4">
        <v>0</v>
      </c>
      <c r="S85" s="4">
        <v>7040726024</v>
      </c>
    </row>
    <row r="86" spans="1:19" ht="21" x14ac:dyDescent="0.55000000000000004">
      <c r="A86" s="3" t="s">
        <v>144</v>
      </c>
      <c r="C86" s="4">
        <v>13</v>
      </c>
      <c r="E86" s="1" t="s">
        <v>214</v>
      </c>
      <c r="G86" s="4">
        <v>22.5</v>
      </c>
      <c r="I86" s="4">
        <v>0</v>
      </c>
      <c r="K86" s="4">
        <v>0</v>
      </c>
      <c r="M86" s="4">
        <v>0</v>
      </c>
      <c r="O86" s="4">
        <v>5021648617</v>
      </c>
      <c r="Q86" s="4">
        <v>0</v>
      </c>
      <c r="S86" s="4">
        <v>5021648617</v>
      </c>
    </row>
    <row r="87" spans="1:19" ht="21" x14ac:dyDescent="0.55000000000000004">
      <c r="A87" s="3" t="s">
        <v>144</v>
      </c>
      <c r="C87" s="4">
        <v>21</v>
      </c>
      <c r="E87" s="1" t="s">
        <v>214</v>
      </c>
      <c r="G87" s="4">
        <v>22.5</v>
      </c>
      <c r="I87" s="4">
        <v>0</v>
      </c>
      <c r="K87" s="4">
        <v>0</v>
      </c>
      <c r="M87" s="4">
        <v>0</v>
      </c>
      <c r="O87" s="4">
        <v>3863712325</v>
      </c>
      <c r="Q87" s="4">
        <v>0</v>
      </c>
      <c r="S87" s="4">
        <v>3863712325</v>
      </c>
    </row>
    <row r="88" spans="1:19" ht="21" x14ac:dyDescent="0.55000000000000004">
      <c r="A88" s="3" t="s">
        <v>144</v>
      </c>
      <c r="C88" s="4">
        <v>28</v>
      </c>
      <c r="E88" s="1" t="s">
        <v>214</v>
      </c>
      <c r="G88" s="4">
        <v>22.5</v>
      </c>
      <c r="I88" s="4">
        <v>0</v>
      </c>
      <c r="K88" s="4">
        <v>0</v>
      </c>
      <c r="M88" s="4">
        <v>0</v>
      </c>
      <c r="O88" s="4">
        <v>1648775342</v>
      </c>
      <c r="Q88" s="4">
        <v>0</v>
      </c>
      <c r="S88" s="4">
        <v>1648775342</v>
      </c>
    </row>
    <row r="89" spans="1:19" ht="21" x14ac:dyDescent="0.55000000000000004">
      <c r="A89" s="3" t="s">
        <v>86</v>
      </c>
      <c r="C89" s="4">
        <v>3</v>
      </c>
      <c r="E89" s="1" t="s">
        <v>214</v>
      </c>
      <c r="G89" s="4">
        <v>24</v>
      </c>
      <c r="I89" s="4">
        <v>0</v>
      </c>
      <c r="K89" s="4">
        <v>0</v>
      </c>
      <c r="M89" s="4">
        <v>0</v>
      </c>
      <c r="O89" s="4">
        <v>10672652056</v>
      </c>
      <c r="Q89" s="4">
        <v>0</v>
      </c>
      <c r="S89" s="4">
        <v>10672652056</v>
      </c>
    </row>
    <row r="90" spans="1:19" ht="21" x14ac:dyDescent="0.55000000000000004">
      <c r="A90" s="3" t="s">
        <v>86</v>
      </c>
      <c r="C90" s="4">
        <v>4</v>
      </c>
      <c r="E90" s="1" t="s">
        <v>214</v>
      </c>
      <c r="G90" s="4">
        <v>24</v>
      </c>
      <c r="I90" s="4">
        <v>0</v>
      </c>
      <c r="K90" s="4">
        <v>0</v>
      </c>
      <c r="M90" s="4">
        <v>0</v>
      </c>
      <c r="O90" s="4">
        <v>2766521097</v>
      </c>
      <c r="Q90" s="4">
        <v>0</v>
      </c>
      <c r="S90" s="4">
        <v>2766521097</v>
      </c>
    </row>
    <row r="91" spans="1:19" ht="21" x14ac:dyDescent="0.55000000000000004">
      <c r="A91" s="3" t="s">
        <v>86</v>
      </c>
      <c r="C91" s="4">
        <v>8</v>
      </c>
      <c r="E91" s="1" t="s">
        <v>214</v>
      </c>
      <c r="G91" s="4">
        <v>24</v>
      </c>
      <c r="I91" s="4">
        <v>0</v>
      </c>
      <c r="K91" s="4">
        <v>0</v>
      </c>
      <c r="M91" s="4">
        <v>0</v>
      </c>
      <c r="O91" s="4">
        <v>12537912329</v>
      </c>
      <c r="Q91" s="4">
        <v>0</v>
      </c>
      <c r="S91" s="4">
        <v>12537912329</v>
      </c>
    </row>
    <row r="92" spans="1:19" ht="21" x14ac:dyDescent="0.55000000000000004">
      <c r="A92" s="3" t="s">
        <v>144</v>
      </c>
      <c r="C92" s="4">
        <v>9</v>
      </c>
      <c r="E92" s="1" t="s">
        <v>214</v>
      </c>
      <c r="G92" s="4">
        <v>22.5</v>
      </c>
      <c r="I92" s="4">
        <v>0</v>
      </c>
      <c r="K92" s="4">
        <v>0</v>
      </c>
      <c r="M92" s="4">
        <v>0</v>
      </c>
      <c r="O92" s="4">
        <v>8390342434</v>
      </c>
      <c r="Q92" s="4">
        <v>0</v>
      </c>
      <c r="S92" s="4">
        <v>8390342434</v>
      </c>
    </row>
    <row r="93" spans="1:19" ht="21" x14ac:dyDescent="0.55000000000000004">
      <c r="A93" s="3" t="s">
        <v>144</v>
      </c>
      <c r="C93" s="4">
        <v>30</v>
      </c>
      <c r="E93" s="1" t="s">
        <v>214</v>
      </c>
      <c r="G93" s="4">
        <v>22.5</v>
      </c>
      <c r="I93" s="4">
        <v>0</v>
      </c>
      <c r="K93" s="4">
        <v>0</v>
      </c>
      <c r="M93" s="4">
        <v>0</v>
      </c>
      <c r="O93" s="4">
        <v>6563527375</v>
      </c>
      <c r="Q93" s="4">
        <v>0</v>
      </c>
      <c r="S93" s="4">
        <v>6563527375</v>
      </c>
    </row>
    <row r="94" spans="1:19" ht="21" x14ac:dyDescent="0.55000000000000004">
      <c r="A94" s="3" t="s">
        <v>133</v>
      </c>
      <c r="C94" s="4">
        <v>31</v>
      </c>
      <c r="E94" s="1" t="s">
        <v>214</v>
      </c>
      <c r="G94" s="4">
        <v>22.5</v>
      </c>
      <c r="I94" s="4">
        <v>0</v>
      </c>
      <c r="K94" s="4">
        <v>0</v>
      </c>
      <c r="M94" s="4">
        <v>0</v>
      </c>
      <c r="O94" s="4">
        <v>6697239020</v>
      </c>
      <c r="Q94" s="4">
        <v>0</v>
      </c>
      <c r="S94" s="4">
        <v>6697239020</v>
      </c>
    </row>
    <row r="95" spans="1:19" ht="21" x14ac:dyDescent="0.55000000000000004">
      <c r="A95" s="3" t="s">
        <v>144</v>
      </c>
      <c r="C95" s="4">
        <v>7</v>
      </c>
      <c r="E95" s="1" t="s">
        <v>214</v>
      </c>
      <c r="G95" s="4">
        <v>22.5</v>
      </c>
      <c r="I95" s="4">
        <v>0</v>
      </c>
      <c r="K95" s="4">
        <v>0</v>
      </c>
      <c r="M95" s="4">
        <v>0</v>
      </c>
      <c r="O95" s="4">
        <v>3829006810</v>
      </c>
      <c r="Q95" s="4">
        <v>8284506</v>
      </c>
      <c r="S95" s="4">
        <v>3820722304</v>
      </c>
    </row>
    <row r="96" spans="1:19" ht="21" x14ac:dyDescent="0.55000000000000004">
      <c r="A96" s="3" t="s">
        <v>144</v>
      </c>
      <c r="C96" s="4">
        <v>11</v>
      </c>
      <c r="E96" s="1" t="s">
        <v>214</v>
      </c>
      <c r="G96" s="4">
        <v>22.5</v>
      </c>
      <c r="I96" s="4">
        <v>11182808190</v>
      </c>
      <c r="K96" s="4">
        <v>-39875994</v>
      </c>
      <c r="M96" s="4">
        <v>11222684184</v>
      </c>
      <c r="O96" s="4">
        <v>29820821840</v>
      </c>
      <c r="Q96" s="4">
        <v>149557490</v>
      </c>
      <c r="S96" s="4">
        <v>29671264350</v>
      </c>
    </row>
    <row r="97" spans="1:19" ht="21" x14ac:dyDescent="0.55000000000000004">
      <c r="A97" s="3" t="s">
        <v>144</v>
      </c>
      <c r="C97" s="4">
        <v>12</v>
      </c>
      <c r="E97" s="1" t="s">
        <v>214</v>
      </c>
      <c r="G97" s="4">
        <v>22.5</v>
      </c>
      <c r="I97" s="4">
        <v>10570684920</v>
      </c>
      <c r="K97" s="4">
        <v>-22744956</v>
      </c>
      <c r="M97" s="4">
        <v>10593429876</v>
      </c>
      <c r="O97" s="4">
        <v>27836136956</v>
      </c>
      <c r="Q97" s="4">
        <v>169891048</v>
      </c>
      <c r="S97" s="4">
        <v>27666245908</v>
      </c>
    </row>
    <row r="98" spans="1:19" ht="21" x14ac:dyDescent="0.55000000000000004">
      <c r="A98" s="3" t="s">
        <v>86</v>
      </c>
      <c r="C98" s="4">
        <v>14</v>
      </c>
      <c r="E98" s="1" t="s">
        <v>214</v>
      </c>
      <c r="G98" s="4">
        <v>22.5</v>
      </c>
      <c r="I98" s="4">
        <v>2406575323</v>
      </c>
      <c r="K98" s="4">
        <v>-34433077</v>
      </c>
      <c r="M98" s="4">
        <v>2441008400</v>
      </c>
      <c r="O98" s="4">
        <v>6419280787</v>
      </c>
      <c r="Q98" s="4">
        <v>19501329</v>
      </c>
      <c r="S98" s="4">
        <v>6399779458</v>
      </c>
    </row>
    <row r="99" spans="1:19" ht="21" x14ac:dyDescent="0.55000000000000004">
      <c r="A99" s="3" t="s">
        <v>86</v>
      </c>
      <c r="C99" s="4">
        <v>18</v>
      </c>
      <c r="E99" s="1" t="s">
        <v>214</v>
      </c>
      <c r="G99" s="4">
        <v>22.5</v>
      </c>
      <c r="I99" s="4">
        <v>4379702044</v>
      </c>
      <c r="K99" s="4">
        <v>-124672989</v>
      </c>
      <c r="M99" s="4">
        <v>4504375033</v>
      </c>
      <c r="O99" s="4">
        <v>20113326322</v>
      </c>
      <c r="Q99" s="4">
        <v>160579714</v>
      </c>
      <c r="S99" s="4">
        <v>19952746608</v>
      </c>
    </row>
    <row r="100" spans="1:19" ht="21" x14ac:dyDescent="0.55000000000000004">
      <c r="A100" s="3" t="s">
        <v>86</v>
      </c>
      <c r="C100" s="4">
        <v>19</v>
      </c>
      <c r="E100" s="1" t="s">
        <v>214</v>
      </c>
      <c r="G100" s="4">
        <v>22.5</v>
      </c>
      <c r="I100" s="4">
        <v>4245904096</v>
      </c>
      <c r="K100" s="4">
        <v>-26363468</v>
      </c>
      <c r="M100" s="4">
        <v>4272267564</v>
      </c>
      <c r="O100" s="4">
        <v>16888746551</v>
      </c>
      <c r="Q100" s="4">
        <v>197279283</v>
      </c>
      <c r="S100" s="4">
        <v>16691467268</v>
      </c>
    </row>
    <row r="101" spans="1:19" ht="21" x14ac:dyDescent="0.55000000000000004">
      <c r="A101" s="3" t="s">
        <v>105</v>
      </c>
      <c r="C101" s="4">
        <v>22</v>
      </c>
      <c r="E101" s="1" t="s">
        <v>214</v>
      </c>
      <c r="G101" s="4">
        <v>22.5</v>
      </c>
      <c r="I101" s="4">
        <v>2623786186</v>
      </c>
      <c r="K101" s="4">
        <v>-13210744</v>
      </c>
      <c r="M101" s="4">
        <v>2636996930</v>
      </c>
      <c r="O101" s="4">
        <v>7052525878</v>
      </c>
      <c r="Q101" s="4">
        <v>0</v>
      </c>
      <c r="S101" s="4">
        <v>7052525878</v>
      </c>
    </row>
    <row r="102" spans="1:19" ht="21" x14ac:dyDescent="0.55000000000000004">
      <c r="A102" s="3" t="s">
        <v>105</v>
      </c>
      <c r="C102" s="4">
        <v>26</v>
      </c>
      <c r="E102" s="1" t="s">
        <v>214</v>
      </c>
      <c r="G102" s="4">
        <v>22.5</v>
      </c>
      <c r="I102" s="4">
        <v>0</v>
      </c>
      <c r="K102" s="4">
        <v>0</v>
      </c>
      <c r="M102" s="4">
        <v>0</v>
      </c>
      <c r="O102" s="4">
        <v>172602738</v>
      </c>
      <c r="Q102" s="4">
        <v>0</v>
      </c>
      <c r="S102" s="4">
        <v>172602738</v>
      </c>
    </row>
    <row r="103" spans="1:19" ht="21" x14ac:dyDescent="0.55000000000000004">
      <c r="A103" s="3" t="s">
        <v>157</v>
      </c>
      <c r="C103" s="4">
        <v>1</v>
      </c>
      <c r="E103" s="1" t="s">
        <v>214</v>
      </c>
      <c r="G103" s="4">
        <v>22.5</v>
      </c>
      <c r="I103" s="4">
        <v>12640684926</v>
      </c>
      <c r="K103" s="4">
        <v>-13084078</v>
      </c>
      <c r="M103" s="4">
        <v>12653769004</v>
      </c>
      <c r="O103" s="4">
        <v>33202479439</v>
      </c>
      <c r="Q103" s="4">
        <v>513362</v>
      </c>
      <c r="S103" s="4">
        <v>33201966077</v>
      </c>
    </row>
    <row r="104" spans="1:19" ht="21" x14ac:dyDescent="0.55000000000000004">
      <c r="A104" s="3" t="s">
        <v>144</v>
      </c>
      <c r="C104" s="4">
        <v>10</v>
      </c>
      <c r="E104" s="1" t="s">
        <v>214</v>
      </c>
      <c r="G104" s="4">
        <v>20</v>
      </c>
      <c r="I104" s="4">
        <v>1841095890</v>
      </c>
      <c r="K104" s="4">
        <v>334441</v>
      </c>
      <c r="M104" s="4">
        <v>1840761449</v>
      </c>
      <c r="O104" s="4">
        <v>3068493150</v>
      </c>
      <c r="Q104" s="4">
        <v>7023254</v>
      </c>
      <c r="S104" s="4">
        <v>3061469896</v>
      </c>
    </row>
    <row r="105" spans="1:19" ht="21" x14ac:dyDescent="0.55000000000000004">
      <c r="A105" s="3" t="s">
        <v>144</v>
      </c>
      <c r="C105" s="4">
        <v>12</v>
      </c>
      <c r="E105" s="1" t="s">
        <v>214</v>
      </c>
      <c r="G105" s="4">
        <v>20</v>
      </c>
      <c r="I105" s="4">
        <v>8258630130</v>
      </c>
      <c r="K105" s="4">
        <v>0</v>
      </c>
      <c r="M105" s="4">
        <v>8258630130</v>
      </c>
      <c r="O105" s="4">
        <v>13213808208</v>
      </c>
      <c r="Q105" s="4">
        <v>32369155</v>
      </c>
      <c r="S105" s="4">
        <v>13181439053</v>
      </c>
    </row>
    <row r="106" spans="1:19" ht="21" x14ac:dyDescent="0.55000000000000004">
      <c r="A106" s="3" t="s">
        <v>157</v>
      </c>
      <c r="C106" s="4">
        <v>12</v>
      </c>
      <c r="E106" s="1" t="s">
        <v>214</v>
      </c>
      <c r="G106" s="4">
        <v>22.5</v>
      </c>
      <c r="I106" s="4">
        <v>16243150684</v>
      </c>
      <c r="K106" s="4">
        <v>3847501</v>
      </c>
      <c r="M106" s="4">
        <v>16239303183</v>
      </c>
      <c r="O106" s="4">
        <v>25674657520</v>
      </c>
      <c r="Q106" s="4">
        <v>73102514</v>
      </c>
      <c r="S106" s="4">
        <v>25601555006</v>
      </c>
    </row>
    <row r="107" spans="1:19" ht="21" x14ac:dyDescent="0.55000000000000004">
      <c r="A107" s="3" t="s">
        <v>86</v>
      </c>
      <c r="C107" s="4">
        <v>15</v>
      </c>
      <c r="E107" s="1" t="s">
        <v>214</v>
      </c>
      <c r="G107" s="4">
        <v>22.5</v>
      </c>
      <c r="I107" s="4">
        <v>7275020530</v>
      </c>
      <c r="K107" s="4">
        <v>-5441768</v>
      </c>
      <c r="M107" s="4">
        <v>7280462298</v>
      </c>
      <c r="O107" s="4">
        <v>11258445175</v>
      </c>
      <c r="Q107" s="4">
        <v>31053809</v>
      </c>
      <c r="S107" s="4">
        <v>11227391366</v>
      </c>
    </row>
    <row r="108" spans="1:19" ht="21" x14ac:dyDescent="0.55000000000000004">
      <c r="A108" s="3" t="s">
        <v>144</v>
      </c>
      <c r="C108" s="4">
        <v>19</v>
      </c>
      <c r="E108" s="1" t="s">
        <v>214</v>
      </c>
      <c r="G108" s="4">
        <v>20</v>
      </c>
      <c r="I108" s="4">
        <v>654246570</v>
      </c>
      <c r="K108" s="4">
        <v>0</v>
      </c>
      <c r="M108" s="4">
        <v>654246570</v>
      </c>
      <c r="O108" s="4">
        <v>894136979</v>
      </c>
      <c r="Q108" s="4">
        <v>2471756</v>
      </c>
      <c r="S108" s="4">
        <v>891665223</v>
      </c>
    </row>
    <row r="109" spans="1:19" ht="21" x14ac:dyDescent="0.55000000000000004">
      <c r="A109" s="3" t="s">
        <v>144</v>
      </c>
      <c r="C109" s="4">
        <v>23</v>
      </c>
      <c r="E109" s="1" t="s">
        <v>214</v>
      </c>
      <c r="G109" s="4">
        <v>22.5</v>
      </c>
      <c r="I109" s="4">
        <v>4050000000</v>
      </c>
      <c r="K109" s="4">
        <v>1887283</v>
      </c>
      <c r="M109" s="4">
        <v>4048112717</v>
      </c>
      <c r="O109" s="4">
        <v>4995000000</v>
      </c>
      <c r="Q109" s="4">
        <v>15098264</v>
      </c>
      <c r="S109" s="4">
        <v>4979901736</v>
      </c>
    </row>
    <row r="110" spans="1:19" ht="21" x14ac:dyDescent="0.55000000000000004">
      <c r="A110" s="3" t="s">
        <v>86</v>
      </c>
      <c r="C110" s="4">
        <v>25</v>
      </c>
      <c r="E110" s="1" t="s">
        <v>214</v>
      </c>
      <c r="G110" s="4">
        <v>22.5</v>
      </c>
      <c r="I110" s="4">
        <v>3143835600</v>
      </c>
      <c r="K110" s="4">
        <v>-3180947</v>
      </c>
      <c r="M110" s="4">
        <v>3147016547</v>
      </c>
      <c r="O110" s="4">
        <v>3667808200</v>
      </c>
      <c r="Q110" s="4">
        <v>4771420</v>
      </c>
      <c r="S110" s="4">
        <v>3663036780</v>
      </c>
    </row>
    <row r="111" spans="1:19" ht="21" x14ac:dyDescent="0.55000000000000004">
      <c r="A111" s="3" t="s">
        <v>86</v>
      </c>
      <c r="C111" s="4">
        <v>26</v>
      </c>
      <c r="E111" s="1" t="s">
        <v>214</v>
      </c>
      <c r="G111" s="4">
        <v>22.5</v>
      </c>
      <c r="I111" s="4">
        <v>1064958906</v>
      </c>
      <c r="K111" s="4">
        <v>-2399896</v>
      </c>
      <c r="M111" s="4">
        <v>1067358802</v>
      </c>
      <c r="O111" s="4">
        <v>1217095890</v>
      </c>
      <c r="Q111" s="4">
        <v>0</v>
      </c>
      <c r="S111" s="4">
        <v>1217095890</v>
      </c>
    </row>
    <row r="112" spans="1:19" ht="21" x14ac:dyDescent="0.55000000000000004">
      <c r="A112" s="3" t="s">
        <v>175</v>
      </c>
      <c r="C112" s="4">
        <v>2</v>
      </c>
      <c r="E112" s="1" t="s">
        <v>214</v>
      </c>
      <c r="G112" s="4">
        <v>22.5</v>
      </c>
      <c r="I112" s="4">
        <v>9051287644</v>
      </c>
      <c r="K112" s="4">
        <v>0</v>
      </c>
      <c r="M112" s="4">
        <v>9051287644</v>
      </c>
      <c r="O112" s="4">
        <v>9051287644</v>
      </c>
      <c r="Q112" s="4">
        <v>0</v>
      </c>
      <c r="S112" s="4">
        <v>9051287644</v>
      </c>
    </row>
    <row r="113" spans="1:19" ht="21" x14ac:dyDescent="0.55000000000000004">
      <c r="A113" s="3" t="s">
        <v>144</v>
      </c>
      <c r="C113" s="4">
        <v>3</v>
      </c>
      <c r="E113" s="1" t="s">
        <v>214</v>
      </c>
      <c r="G113" s="4">
        <v>20</v>
      </c>
      <c r="I113" s="4">
        <v>258904107</v>
      </c>
      <c r="K113" s="4">
        <v>424897</v>
      </c>
      <c r="M113" s="4">
        <v>258479210</v>
      </c>
      <c r="O113" s="4">
        <v>258904107</v>
      </c>
      <c r="Q113" s="4">
        <v>424897</v>
      </c>
      <c r="S113" s="4">
        <v>258479210</v>
      </c>
    </row>
    <row r="114" spans="1:19" ht="21" x14ac:dyDescent="0.55000000000000004">
      <c r="A114" s="3" t="s">
        <v>175</v>
      </c>
      <c r="C114" s="4">
        <v>3</v>
      </c>
      <c r="E114" s="1" t="s">
        <v>214</v>
      </c>
      <c r="G114" s="4">
        <v>22.5</v>
      </c>
      <c r="I114" s="4">
        <v>9130808214</v>
      </c>
      <c r="K114" s="4">
        <v>0</v>
      </c>
      <c r="M114" s="4">
        <v>9130808214</v>
      </c>
      <c r="O114" s="4">
        <v>9130808214</v>
      </c>
      <c r="Q114" s="4">
        <v>0</v>
      </c>
      <c r="S114" s="4">
        <v>9130808214</v>
      </c>
    </row>
    <row r="115" spans="1:19" ht="21" x14ac:dyDescent="0.55000000000000004">
      <c r="A115" s="3" t="s">
        <v>86</v>
      </c>
      <c r="C115" s="4">
        <v>7</v>
      </c>
      <c r="E115" s="1" t="s">
        <v>214</v>
      </c>
      <c r="G115" s="4">
        <v>22.5</v>
      </c>
      <c r="I115" s="4">
        <v>7573931487</v>
      </c>
      <c r="K115" s="4">
        <v>32541614</v>
      </c>
      <c r="M115" s="4">
        <v>7541389873</v>
      </c>
      <c r="O115" s="4">
        <v>7573931487</v>
      </c>
      <c r="Q115" s="4">
        <v>32541614</v>
      </c>
      <c r="S115" s="4">
        <v>7541389873</v>
      </c>
    </row>
    <row r="116" spans="1:19" ht="21" x14ac:dyDescent="0.55000000000000004">
      <c r="A116" s="3" t="s">
        <v>184</v>
      </c>
      <c r="C116" s="4">
        <v>9</v>
      </c>
      <c r="E116" s="1" t="s">
        <v>214</v>
      </c>
      <c r="G116" s="4">
        <v>20.5</v>
      </c>
      <c r="I116" s="4">
        <v>13049646564</v>
      </c>
      <c r="K116" s="4">
        <v>0</v>
      </c>
      <c r="M116" s="4">
        <v>13049646564</v>
      </c>
      <c r="O116" s="4">
        <v>13049646564</v>
      </c>
      <c r="Q116" s="4">
        <v>0</v>
      </c>
      <c r="S116" s="4">
        <v>13049646564</v>
      </c>
    </row>
    <row r="117" spans="1:19" ht="21" x14ac:dyDescent="0.55000000000000004">
      <c r="A117" s="3" t="s">
        <v>184</v>
      </c>
      <c r="C117" s="4">
        <v>13</v>
      </c>
      <c r="E117" s="1" t="s">
        <v>214</v>
      </c>
      <c r="G117" s="4">
        <v>20.5</v>
      </c>
      <c r="I117" s="4">
        <v>10425205469</v>
      </c>
      <c r="K117" s="4">
        <v>0</v>
      </c>
      <c r="M117" s="4">
        <v>10425205469</v>
      </c>
      <c r="O117" s="4">
        <v>10425205469</v>
      </c>
      <c r="Q117" s="4">
        <v>0</v>
      </c>
      <c r="S117" s="4">
        <v>10425205469</v>
      </c>
    </row>
    <row r="118" spans="1:19" ht="21" x14ac:dyDescent="0.55000000000000004">
      <c r="A118" s="3" t="s">
        <v>144</v>
      </c>
      <c r="C118" s="4">
        <v>21</v>
      </c>
      <c r="E118" s="1" t="s">
        <v>214</v>
      </c>
      <c r="G118" s="4">
        <v>20</v>
      </c>
      <c r="I118" s="4">
        <v>266301369</v>
      </c>
      <c r="K118" s="4">
        <v>3029431</v>
      </c>
      <c r="M118" s="4">
        <v>263271938</v>
      </c>
      <c r="O118" s="4">
        <v>266301369</v>
      </c>
      <c r="Q118" s="4">
        <v>3029431</v>
      </c>
      <c r="S118" s="4">
        <v>263271938</v>
      </c>
    </row>
    <row r="119" spans="1:19" ht="21" x14ac:dyDescent="0.55000000000000004">
      <c r="A119" s="3" t="s">
        <v>144</v>
      </c>
      <c r="C119" s="4">
        <v>22</v>
      </c>
      <c r="E119" s="1" t="s">
        <v>214</v>
      </c>
      <c r="G119" s="4">
        <v>20</v>
      </c>
      <c r="I119" s="4">
        <v>438356160</v>
      </c>
      <c r="K119" s="4">
        <v>5221351</v>
      </c>
      <c r="M119" s="4">
        <v>433134809</v>
      </c>
      <c r="O119" s="4">
        <v>438356160</v>
      </c>
      <c r="Q119" s="4">
        <v>5221351</v>
      </c>
      <c r="S119" s="4">
        <v>433134809</v>
      </c>
    </row>
    <row r="120" spans="1:19" ht="21" x14ac:dyDescent="0.55000000000000004">
      <c r="A120" s="3" t="s">
        <v>144</v>
      </c>
      <c r="C120" s="4">
        <v>23</v>
      </c>
      <c r="E120" s="1" t="s">
        <v>214</v>
      </c>
      <c r="G120" s="4">
        <v>20</v>
      </c>
      <c r="I120" s="4">
        <v>1057479451</v>
      </c>
      <c r="K120" s="4">
        <v>13161270</v>
      </c>
      <c r="M120" s="4">
        <v>1044318181</v>
      </c>
      <c r="O120" s="4">
        <v>1057479451</v>
      </c>
      <c r="Q120" s="4">
        <v>13161270</v>
      </c>
      <c r="S120" s="4">
        <v>1044318181</v>
      </c>
    </row>
    <row r="121" spans="1:19" ht="21" x14ac:dyDescent="0.55000000000000004">
      <c r="A121" s="3" t="s">
        <v>175</v>
      </c>
      <c r="C121" s="4">
        <v>27</v>
      </c>
      <c r="E121" s="1" t="s">
        <v>214</v>
      </c>
      <c r="G121" s="4">
        <v>22.5</v>
      </c>
      <c r="I121" s="4">
        <v>1719863013</v>
      </c>
      <c r="K121" s="4">
        <v>0</v>
      </c>
      <c r="M121" s="4">
        <v>1719863013</v>
      </c>
      <c r="O121" s="4">
        <v>1719863013</v>
      </c>
      <c r="Q121" s="4">
        <v>0</v>
      </c>
      <c r="S121" s="4">
        <v>1719863013</v>
      </c>
    </row>
    <row r="122" spans="1:19" ht="21" x14ac:dyDescent="0.55000000000000004">
      <c r="A122" s="3" t="s">
        <v>197</v>
      </c>
      <c r="C122" s="4">
        <v>27</v>
      </c>
      <c r="E122" s="1" t="s">
        <v>214</v>
      </c>
      <c r="G122" s="4">
        <v>20.5</v>
      </c>
      <c r="I122" s="4">
        <v>2486301367</v>
      </c>
      <c r="K122" s="4">
        <v>0</v>
      </c>
      <c r="M122" s="4">
        <v>2486301367</v>
      </c>
      <c r="O122" s="4">
        <v>2486301367</v>
      </c>
      <c r="Q122" s="4">
        <v>0</v>
      </c>
      <c r="S122" s="4">
        <v>2486301367</v>
      </c>
    </row>
    <row r="123" spans="1:19" ht="21" x14ac:dyDescent="0.55000000000000004">
      <c r="A123" s="3" t="s">
        <v>144</v>
      </c>
      <c r="C123" s="4">
        <v>27</v>
      </c>
      <c r="E123" s="1" t="s">
        <v>214</v>
      </c>
      <c r="G123" s="4">
        <v>20</v>
      </c>
      <c r="I123" s="4">
        <v>827342463</v>
      </c>
      <c r="K123" s="4">
        <v>12061688</v>
      </c>
      <c r="M123" s="4">
        <v>815280775</v>
      </c>
      <c r="O123" s="4">
        <v>827342463</v>
      </c>
      <c r="Q123" s="4">
        <v>12061688</v>
      </c>
      <c r="S123" s="4">
        <v>815280775</v>
      </c>
    </row>
    <row r="124" spans="1:19" ht="21" x14ac:dyDescent="0.55000000000000004">
      <c r="A124" s="3" t="s">
        <v>144</v>
      </c>
      <c r="C124" s="4">
        <v>28</v>
      </c>
      <c r="E124" s="1" t="s">
        <v>214</v>
      </c>
      <c r="G124" s="4">
        <v>20</v>
      </c>
      <c r="I124" s="4">
        <v>494465752</v>
      </c>
      <c r="K124" s="4">
        <v>7471690</v>
      </c>
      <c r="M124" s="4">
        <v>486994062</v>
      </c>
      <c r="O124" s="4">
        <v>494465752</v>
      </c>
      <c r="Q124" s="4">
        <v>7471690</v>
      </c>
      <c r="S124" s="4">
        <v>486994062</v>
      </c>
    </row>
    <row r="125" spans="1:19" ht="21" x14ac:dyDescent="0.55000000000000004">
      <c r="A125" s="3" t="s">
        <v>157</v>
      </c>
      <c r="C125" s="4">
        <v>28</v>
      </c>
      <c r="E125" s="1" t="s">
        <v>214</v>
      </c>
      <c r="G125" s="4">
        <v>22.5</v>
      </c>
      <c r="I125" s="4">
        <v>1232876712</v>
      </c>
      <c r="K125" s="4">
        <v>20918727</v>
      </c>
      <c r="M125" s="4">
        <v>1211957985</v>
      </c>
      <c r="O125" s="4">
        <v>1232876712</v>
      </c>
      <c r="Q125" s="4">
        <v>20918727</v>
      </c>
      <c r="S125" s="4">
        <v>1211957985</v>
      </c>
    </row>
    <row r="126" spans="1:19" ht="19.5" thickBot="1" x14ac:dyDescent="0.5">
      <c r="I126" s="14">
        <f>SUM(I8:I125)</f>
        <v>185279586743</v>
      </c>
      <c r="K126" s="14">
        <f>SUM(K13:K125)</f>
        <v>-184507936</v>
      </c>
      <c r="M126" s="14">
        <f>SUM(M8:M125)</f>
        <v>185464094679</v>
      </c>
      <c r="O126" s="14">
        <f>SUM(O8:O125)</f>
        <v>1607784115919</v>
      </c>
      <c r="Q126" s="14">
        <f>SUM(Q13:Q125)</f>
        <v>1213769896</v>
      </c>
      <c r="S126" s="14">
        <f>SUM(S8:S125)</f>
        <v>1606570346023</v>
      </c>
    </row>
    <row r="127" spans="1:19" ht="19.5" thickTop="1" x14ac:dyDescent="0.45"/>
    <row r="129" spans="15:17" x14ac:dyDescent="0.45">
      <c r="O129" s="4"/>
      <c r="Q129" s="4"/>
    </row>
    <row r="130" spans="15:17" x14ac:dyDescent="0.45">
      <c r="O130" s="4"/>
    </row>
    <row r="131" spans="15:17" x14ac:dyDescent="0.45">
      <c r="O131" s="4"/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topLeftCell="B1" workbookViewId="0">
      <selection activeCell="E18" sqref="E18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</row>
    <row r="3" spans="1:19" ht="30" x14ac:dyDescent="0.45">
      <c r="D3" s="5" t="s">
        <v>204</v>
      </c>
      <c r="E3" s="5" t="s">
        <v>204</v>
      </c>
      <c r="F3" s="5" t="s">
        <v>204</v>
      </c>
      <c r="G3" s="5" t="s">
        <v>204</v>
      </c>
      <c r="H3" s="5" t="s">
        <v>204</v>
      </c>
    </row>
    <row r="4" spans="1:19" ht="30" x14ac:dyDescent="0.45"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</row>
    <row r="6" spans="1:19" ht="30" x14ac:dyDescent="0.45">
      <c r="A6" s="5" t="s">
        <v>3</v>
      </c>
      <c r="C6" s="5" t="s">
        <v>223</v>
      </c>
      <c r="D6" s="5" t="s">
        <v>223</v>
      </c>
      <c r="E6" s="5" t="s">
        <v>223</v>
      </c>
      <c r="F6" s="5" t="s">
        <v>223</v>
      </c>
      <c r="G6" s="5" t="s">
        <v>223</v>
      </c>
      <c r="I6" s="5" t="s">
        <v>206</v>
      </c>
      <c r="J6" s="5" t="s">
        <v>206</v>
      </c>
      <c r="K6" s="5" t="s">
        <v>206</v>
      </c>
      <c r="L6" s="5" t="s">
        <v>206</v>
      </c>
      <c r="M6" s="5" t="s">
        <v>206</v>
      </c>
      <c r="O6" s="5" t="s">
        <v>207</v>
      </c>
      <c r="P6" s="5" t="s">
        <v>207</v>
      </c>
      <c r="Q6" s="5" t="s">
        <v>207</v>
      </c>
      <c r="R6" s="5" t="s">
        <v>207</v>
      </c>
      <c r="S6" s="5" t="s">
        <v>207</v>
      </c>
    </row>
    <row r="7" spans="1:19" ht="30" x14ac:dyDescent="0.45">
      <c r="A7" s="5" t="s">
        <v>3</v>
      </c>
      <c r="C7" s="5" t="s">
        <v>224</v>
      </c>
      <c r="E7" s="5" t="s">
        <v>225</v>
      </c>
      <c r="G7" s="5" t="s">
        <v>226</v>
      </c>
      <c r="I7" s="5" t="s">
        <v>227</v>
      </c>
      <c r="K7" s="5" t="s">
        <v>211</v>
      </c>
      <c r="M7" s="5" t="s">
        <v>228</v>
      </c>
      <c r="O7" s="5" t="s">
        <v>227</v>
      </c>
      <c r="Q7" s="5" t="s">
        <v>211</v>
      </c>
      <c r="S7" s="5" t="s">
        <v>228</v>
      </c>
    </row>
    <row r="8" spans="1:19" ht="21" x14ac:dyDescent="0.55000000000000004">
      <c r="A8" s="3" t="s">
        <v>229</v>
      </c>
      <c r="C8" s="1" t="s">
        <v>230</v>
      </c>
      <c r="E8" s="4">
        <v>1081066</v>
      </c>
      <c r="G8" s="4">
        <v>5000</v>
      </c>
      <c r="I8" s="4">
        <v>0</v>
      </c>
      <c r="K8" s="4">
        <v>0</v>
      </c>
      <c r="M8" s="4">
        <v>0</v>
      </c>
      <c r="O8" s="4">
        <v>5405330000</v>
      </c>
      <c r="Q8" s="4">
        <v>0</v>
      </c>
      <c r="S8" s="4">
        <v>5405330000</v>
      </c>
    </row>
    <row r="9" spans="1:19" ht="21" x14ac:dyDescent="0.55000000000000004">
      <c r="A9" s="3" t="s">
        <v>15</v>
      </c>
      <c r="C9" s="1" t="s">
        <v>231</v>
      </c>
      <c r="E9" s="4">
        <v>29431752</v>
      </c>
      <c r="G9" s="4">
        <v>2270</v>
      </c>
      <c r="I9" s="4">
        <v>0</v>
      </c>
      <c r="K9" s="4">
        <v>0</v>
      </c>
      <c r="M9" s="4">
        <v>0</v>
      </c>
      <c r="O9" s="4">
        <v>66810077040</v>
      </c>
      <c r="Q9" s="4">
        <v>0</v>
      </c>
      <c r="S9" s="4">
        <v>66810077040</v>
      </c>
    </row>
    <row r="10" spans="1:19" ht="21" x14ac:dyDescent="0.55000000000000004">
      <c r="A10" s="3" t="s">
        <v>30</v>
      </c>
      <c r="C10" s="1" t="s">
        <v>232</v>
      </c>
      <c r="E10" s="4">
        <v>211267605</v>
      </c>
      <c r="G10" s="4">
        <v>390</v>
      </c>
      <c r="I10" s="4">
        <v>0</v>
      </c>
      <c r="K10" s="4">
        <v>0</v>
      </c>
      <c r="M10" s="4">
        <v>0</v>
      </c>
      <c r="O10" s="4">
        <v>82394365950</v>
      </c>
      <c r="Q10" s="4">
        <v>0</v>
      </c>
      <c r="S10" s="4">
        <v>82394365950</v>
      </c>
    </row>
    <row r="11" spans="1:19" ht="21" x14ac:dyDescent="0.55000000000000004">
      <c r="A11" s="3" t="s">
        <v>17</v>
      </c>
      <c r="C11" s="1" t="s">
        <v>233</v>
      </c>
      <c r="E11" s="4">
        <v>153004251</v>
      </c>
      <c r="G11" s="4">
        <v>117</v>
      </c>
      <c r="I11" s="4">
        <v>0</v>
      </c>
      <c r="K11" s="4">
        <v>0</v>
      </c>
      <c r="M11" s="4">
        <v>0</v>
      </c>
      <c r="O11" s="4">
        <v>17901497367</v>
      </c>
      <c r="Q11" s="4">
        <v>1264841634</v>
      </c>
      <c r="S11" s="4">
        <v>16636655733</v>
      </c>
    </row>
    <row r="12" spans="1:19" ht="19.5" thickBot="1" x14ac:dyDescent="0.5">
      <c r="O12" s="14">
        <f>SUM(O8:O11)</f>
        <v>172511270357</v>
      </c>
      <c r="Q12" s="14">
        <f>SUM(Q8:Q11)</f>
        <v>1264841634</v>
      </c>
      <c r="S12" s="14">
        <f>SUM(S8:S11)</f>
        <v>171246428723</v>
      </c>
    </row>
    <row r="13" spans="1:19" ht="19.5" thickTop="1" x14ac:dyDescent="0.45"/>
    <row r="15" spans="1:19" x14ac:dyDescent="0.45">
      <c r="S15" s="4"/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topLeftCell="A12" workbookViewId="0">
      <selection activeCell="V21" sqref="V21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9" style="23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17" ht="30" x14ac:dyDescent="0.45">
      <c r="C3" s="5" t="s">
        <v>204</v>
      </c>
      <c r="D3" s="5" t="s">
        <v>204</v>
      </c>
      <c r="E3" s="5" t="s">
        <v>204</v>
      </c>
      <c r="F3" s="5" t="s">
        <v>204</v>
      </c>
      <c r="G3" s="5" t="s">
        <v>204</v>
      </c>
    </row>
    <row r="4" spans="1:17" ht="30" x14ac:dyDescent="0.45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17" ht="30" x14ac:dyDescent="0.45">
      <c r="A6" s="5" t="s">
        <v>3</v>
      </c>
      <c r="C6" s="5" t="s">
        <v>206</v>
      </c>
      <c r="D6" s="5" t="s">
        <v>206</v>
      </c>
      <c r="E6" s="5" t="s">
        <v>206</v>
      </c>
      <c r="F6" s="5" t="s">
        <v>206</v>
      </c>
      <c r="G6" s="5" t="s">
        <v>206</v>
      </c>
      <c r="H6" s="5" t="s">
        <v>206</v>
      </c>
      <c r="I6" s="5" t="s">
        <v>206</v>
      </c>
      <c r="K6" s="5" t="s">
        <v>207</v>
      </c>
      <c r="L6" s="5" t="s">
        <v>207</v>
      </c>
      <c r="M6" s="5" t="s">
        <v>207</v>
      </c>
      <c r="N6" s="5" t="s">
        <v>207</v>
      </c>
      <c r="O6" s="5" t="s">
        <v>207</v>
      </c>
      <c r="P6" s="5" t="s">
        <v>207</v>
      </c>
      <c r="Q6" s="5" t="s">
        <v>207</v>
      </c>
    </row>
    <row r="7" spans="1:17" ht="30" x14ac:dyDescent="0.45">
      <c r="A7" s="5" t="s">
        <v>3</v>
      </c>
      <c r="C7" s="5" t="s">
        <v>7</v>
      </c>
      <c r="E7" s="5" t="s">
        <v>234</v>
      </c>
      <c r="G7" s="5" t="s">
        <v>235</v>
      </c>
      <c r="I7" s="5" t="s">
        <v>236</v>
      </c>
      <c r="K7" s="5" t="s">
        <v>7</v>
      </c>
      <c r="M7" s="5" t="s">
        <v>234</v>
      </c>
      <c r="O7" s="5" t="s">
        <v>235</v>
      </c>
      <c r="Q7" s="24" t="s">
        <v>236</v>
      </c>
    </row>
    <row r="8" spans="1:17" ht="21" x14ac:dyDescent="0.55000000000000004">
      <c r="A8" s="3" t="s">
        <v>27</v>
      </c>
      <c r="C8" s="4">
        <v>6791000</v>
      </c>
      <c r="E8" s="4">
        <v>145324397104</v>
      </c>
      <c r="G8" s="4">
        <v>144137383359</v>
      </c>
      <c r="I8" s="4">
        <v>1187013745</v>
      </c>
      <c r="K8" s="4">
        <v>6791000</v>
      </c>
      <c r="M8" s="4">
        <v>145324397104</v>
      </c>
      <c r="O8" s="4">
        <v>142143200279</v>
      </c>
      <c r="Q8" s="25">
        <v>3181196825</v>
      </c>
    </row>
    <row r="9" spans="1:17" ht="21" x14ac:dyDescent="0.55000000000000004">
      <c r="A9" s="3" t="s">
        <v>24</v>
      </c>
      <c r="C9" s="4">
        <v>9570000</v>
      </c>
      <c r="E9" s="4">
        <v>175878895500</v>
      </c>
      <c r="G9" s="4">
        <v>164398974114</v>
      </c>
      <c r="I9" s="4">
        <v>11479921386</v>
      </c>
      <c r="K9" s="4">
        <v>9570000</v>
      </c>
      <c r="M9" s="4">
        <v>175878895500</v>
      </c>
      <c r="O9" s="4">
        <v>153014639085</v>
      </c>
      <c r="Q9" s="25">
        <v>22864256415</v>
      </c>
    </row>
    <row r="10" spans="1:17" ht="21" x14ac:dyDescent="0.55000000000000004">
      <c r="A10" s="3" t="s">
        <v>28</v>
      </c>
      <c r="C10" s="4">
        <v>21564</v>
      </c>
      <c r="E10" s="4">
        <v>61486187940</v>
      </c>
      <c r="G10" s="4">
        <v>62252249040</v>
      </c>
      <c r="I10" s="4">
        <v>-766061100</v>
      </c>
      <c r="K10" s="4">
        <v>21564</v>
      </c>
      <c r="M10" s="4">
        <v>61486187940</v>
      </c>
      <c r="O10" s="4">
        <v>60263854164</v>
      </c>
      <c r="Q10" s="25">
        <v>1222333776</v>
      </c>
    </row>
    <row r="11" spans="1:17" ht="21" x14ac:dyDescent="0.55000000000000004">
      <c r="A11" s="3" t="s">
        <v>22</v>
      </c>
      <c r="C11" s="4">
        <v>4000000</v>
      </c>
      <c r="E11" s="4">
        <v>55198374000</v>
      </c>
      <c r="G11" s="4">
        <v>53915898750</v>
      </c>
      <c r="I11" s="4">
        <v>1282475250</v>
      </c>
      <c r="K11" s="4">
        <v>4000000</v>
      </c>
      <c r="M11" s="4">
        <v>55198374000</v>
      </c>
      <c r="O11" s="4">
        <v>48626187749</v>
      </c>
      <c r="Q11" s="25">
        <v>6572186251</v>
      </c>
    </row>
    <row r="12" spans="1:17" ht="21" x14ac:dyDescent="0.55000000000000004">
      <c r="A12" s="3" t="s">
        <v>15</v>
      </c>
      <c r="C12" s="4">
        <v>29431752</v>
      </c>
      <c r="E12" s="4">
        <v>345520836622</v>
      </c>
      <c r="G12" s="4">
        <v>344350571299</v>
      </c>
      <c r="I12" s="4">
        <v>1170265323</v>
      </c>
      <c r="K12" s="4">
        <v>29431752</v>
      </c>
      <c r="M12" s="4">
        <v>345520836622</v>
      </c>
      <c r="O12" s="4">
        <v>508992892404</v>
      </c>
      <c r="Q12" s="25">
        <v>-163472055782</v>
      </c>
    </row>
    <row r="13" spans="1:17" ht="21" x14ac:dyDescent="0.55000000000000004">
      <c r="A13" s="3" t="s">
        <v>18</v>
      </c>
      <c r="C13" s="4">
        <v>1912226</v>
      </c>
      <c r="E13" s="4">
        <v>889176153020</v>
      </c>
      <c r="G13" s="4">
        <v>895933992428</v>
      </c>
      <c r="I13" s="4">
        <v>-6757839407</v>
      </c>
      <c r="K13" s="4">
        <v>1912226</v>
      </c>
      <c r="M13" s="4">
        <v>889176153020</v>
      </c>
      <c r="O13" s="4">
        <v>732532476560</v>
      </c>
      <c r="Q13" s="25">
        <v>156643676460</v>
      </c>
    </row>
    <row r="14" spans="1:17" ht="21" hidden="1" x14ac:dyDescent="0.55000000000000004">
      <c r="A14" s="3" t="s">
        <v>32</v>
      </c>
      <c r="C14" s="4">
        <v>10000</v>
      </c>
      <c r="E14" s="4">
        <v>9940500000</v>
      </c>
      <c r="G14" s="4">
        <v>10000000000</v>
      </c>
      <c r="I14" s="4">
        <v>-59500000</v>
      </c>
      <c r="K14" s="4">
        <v>10000</v>
      </c>
      <c r="M14" s="4">
        <v>9940500000</v>
      </c>
      <c r="O14" s="4">
        <v>10000000000</v>
      </c>
      <c r="Q14" s="25">
        <v>-59500000</v>
      </c>
    </row>
    <row r="15" spans="1:17" ht="21" x14ac:dyDescent="0.55000000000000004">
      <c r="A15" s="3" t="s">
        <v>20</v>
      </c>
      <c r="C15" s="4">
        <v>3000000</v>
      </c>
      <c r="E15" s="4">
        <v>30623591250</v>
      </c>
      <c r="G15" s="4">
        <v>29964375000</v>
      </c>
      <c r="I15" s="4">
        <v>659216250</v>
      </c>
      <c r="K15" s="4">
        <v>3000000</v>
      </c>
      <c r="M15" s="4">
        <v>30623591250</v>
      </c>
      <c r="O15" s="4">
        <v>30034800000</v>
      </c>
      <c r="Q15" s="25">
        <v>588791250</v>
      </c>
    </row>
    <row r="16" spans="1:17" ht="21" x14ac:dyDescent="0.55000000000000004">
      <c r="A16" s="3" t="s">
        <v>33</v>
      </c>
      <c r="C16" s="4">
        <v>22586600</v>
      </c>
      <c r="E16" s="4">
        <v>225594960800</v>
      </c>
      <c r="G16" s="4">
        <v>226137039196</v>
      </c>
      <c r="I16" s="4">
        <v>-542078396</v>
      </c>
      <c r="K16" s="4">
        <v>22586600</v>
      </c>
      <c r="M16" s="4">
        <v>225594960800</v>
      </c>
      <c r="O16" s="4">
        <v>226137039196</v>
      </c>
      <c r="Q16" s="25">
        <v>-542078396</v>
      </c>
    </row>
    <row r="17" spans="1:17" ht="21" x14ac:dyDescent="0.55000000000000004">
      <c r="A17" s="3" t="s">
        <v>19</v>
      </c>
      <c r="C17" s="4">
        <v>3450000</v>
      </c>
      <c r="E17" s="4">
        <v>59269533750</v>
      </c>
      <c r="G17" s="4">
        <v>59579665031</v>
      </c>
      <c r="I17" s="4">
        <v>-310131281</v>
      </c>
      <c r="K17" s="4">
        <v>3450000</v>
      </c>
      <c r="M17" s="4">
        <v>59269533750</v>
      </c>
      <c r="O17" s="4">
        <v>63886870826</v>
      </c>
      <c r="Q17" s="25">
        <v>-4617337076</v>
      </c>
    </row>
    <row r="18" spans="1:17" ht="21" x14ac:dyDescent="0.55000000000000004">
      <c r="A18" s="3" t="s">
        <v>23</v>
      </c>
      <c r="C18" s="4">
        <v>1335000</v>
      </c>
      <c r="E18" s="4">
        <v>16854361650</v>
      </c>
      <c r="G18" s="4">
        <v>16867695796</v>
      </c>
      <c r="I18" s="4">
        <v>-13334146</v>
      </c>
      <c r="K18" s="4">
        <v>1335000</v>
      </c>
      <c r="M18" s="4">
        <v>16854361650</v>
      </c>
      <c r="O18" s="4">
        <v>20045555900</v>
      </c>
      <c r="Q18" s="25">
        <v>-3191194250</v>
      </c>
    </row>
    <row r="19" spans="1:17" ht="21" x14ac:dyDescent="0.55000000000000004">
      <c r="A19" s="3" t="s">
        <v>25</v>
      </c>
      <c r="C19" s="4">
        <v>4000000</v>
      </c>
      <c r="E19" s="4">
        <v>69996780000</v>
      </c>
      <c r="G19" s="4">
        <v>68838157500</v>
      </c>
      <c r="I19" s="4">
        <v>1158622500</v>
      </c>
      <c r="K19" s="4">
        <v>4000000</v>
      </c>
      <c r="M19" s="4">
        <v>69996780000</v>
      </c>
      <c r="O19" s="4">
        <v>81279174583</v>
      </c>
      <c r="Q19" s="25">
        <v>-11282394583</v>
      </c>
    </row>
    <row r="20" spans="1:17" ht="21" x14ac:dyDescent="0.55000000000000004">
      <c r="A20" s="3" t="s">
        <v>26</v>
      </c>
      <c r="C20" s="4">
        <v>5500000</v>
      </c>
      <c r="E20" s="4">
        <v>84874092187</v>
      </c>
      <c r="G20" s="4">
        <v>87884513062</v>
      </c>
      <c r="I20" s="4">
        <v>-3010420874</v>
      </c>
      <c r="K20" s="4">
        <v>5500000</v>
      </c>
      <c r="M20" s="4">
        <v>84874092187</v>
      </c>
      <c r="O20" s="4">
        <v>82402031250</v>
      </c>
      <c r="Q20" s="25">
        <v>2472060937</v>
      </c>
    </row>
    <row r="21" spans="1:17" ht="21" x14ac:dyDescent="0.55000000000000004">
      <c r="A21" s="3" t="s">
        <v>30</v>
      </c>
      <c r="C21" s="4">
        <v>247667173</v>
      </c>
      <c r="E21" s="4">
        <v>1629062742322</v>
      </c>
      <c r="G21" s="4">
        <v>1624529667366</v>
      </c>
      <c r="I21" s="4">
        <v>4533074956</v>
      </c>
      <c r="K21" s="4">
        <v>247667173</v>
      </c>
      <c r="M21" s="4">
        <v>1629062742322</v>
      </c>
      <c r="O21" s="4">
        <v>1539235149845</v>
      </c>
      <c r="Q21" s="25">
        <v>89827592477</v>
      </c>
    </row>
    <row r="22" spans="1:17" ht="21" x14ac:dyDescent="0.55000000000000004">
      <c r="A22" s="3" t="s">
        <v>29</v>
      </c>
      <c r="C22" s="4">
        <v>130571</v>
      </c>
      <c r="E22" s="4">
        <v>83559236721</v>
      </c>
      <c r="G22" s="4">
        <v>83549751480</v>
      </c>
      <c r="I22" s="4">
        <v>9485241</v>
      </c>
      <c r="K22" s="4">
        <v>130571</v>
      </c>
      <c r="M22" s="4">
        <v>83559236721</v>
      </c>
      <c r="O22" s="4">
        <v>99999758915</v>
      </c>
      <c r="Q22" s="25">
        <v>-15940388822</v>
      </c>
    </row>
    <row r="23" spans="1:17" ht="21" x14ac:dyDescent="0.55000000000000004">
      <c r="A23" s="3" t="s">
        <v>31</v>
      </c>
      <c r="C23" s="4">
        <v>22635840</v>
      </c>
      <c r="E23" s="4">
        <v>180684288718</v>
      </c>
      <c r="G23" s="4">
        <v>178928178285</v>
      </c>
      <c r="I23" s="4">
        <v>1756110433</v>
      </c>
      <c r="K23" s="4">
        <v>22635840</v>
      </c>
      <c r="M23" s="4">
        <v>180684288718</v>
      </c>
      <c r="O23" s="4">
        <v>178928178285</v>
      </c>
      <c r="Q23" s="25">
        <v>1756110433</v>
      </c>
    </row>
    <row r="24" spans="1:17" ht="21" x14ac:dyDescent="0.55000000000000004">
      <c r="A24" s="3" t="s">
        <v>21</v>
      </c>
      <c r="C24" s="4">
        <v>2000000</v>
      </c>
      <c r="E24" s="4">
        <v>20255917500</v>
      </c>
      <c r="G24" s="4">
        <v>20036178750</v>
      </c>
      <c r="I24" s="4">
        <v>219738750</v>
      </c>
      <c r="K24" s="4">
        <v>2000000</v>
      </c>
      <c r="M24" s="4">
        <v>20255917500</v>
      </c>
      <c r="O24" s="4">
        <v>20000000000</v>
      </c>
      <c r="Q24" s="25">
        <v>255917500</v>
      </c>
    </row>
    <row r="25" spans="1:17" ht="21" x14ac:dyDescent="0.55000000000000004">
      <c r="A25" s="3" t="s">
        <v>17</v>
      </c>
      <c r="C25" s="4">
        <v>73552080</v>
      </c>
      <c r="E25" s="4">
        <v>148129865821</v>
      </c>
      <c r="G25" s="4">
        <v>159243261480</v>
      </c>
      <c r="I25" s="4">
        <v>-11113395658</v>
      </c>
      <c r="K25" s="4">
        <v>73552080</v>
      </c>
      <c r="M25" s="4">
        <v>148129865821</v>
      </c>
      <c r="O25" s="4">
        <v>195190458905</v>
      </c>
      <c r="Q25" s="25">
        <v>-47060593084</v>
      </c>
    </row>
    <row r="26" spans="1:17" ht="21" x14ac:dyDescent="0.55000000000000004">
      <c r="A26" s="3" t="s">
        <v>52</v>
      </c>
      <c r="C26" s="4">
        <v>2994250</v>
      </c>
      <c r="E26" s="4">
        <v>2974248194788</v>
      </c>
      <c r="G26" s="4">
        <v>2725839344804</v>
      </c>
      <c r="I26" s="4">
        <v>248408849984</v>
      </c>
      <c r="K26" s="4">
        <v>2994250</v>
      </c>
      <c r="M26" s="4">
        <v>2974248194788</v>
      </c>
      <c r="O26" s="4">
        <v>2300963424775</v>
      </c>
      <c r="Q26" s="25">
        <v>673284770013</v>
      </c>
    </row>
    <row r="27" spans="1:17" ht="21" x14ac:dyDescent="0.55000000000000004">
      <c r="A27" s="3" t="s">
        <v>61</v>
      </c>
      <c r="C27" s="4">
        <v>760000</v>
      </c>
      <c r="E27" s="4">
        <v>666402992561</v>
      </c>
      <c r="G27" s="4">
        <v>665650728933</v>
      </c>
      <c r="I27" s="4">
        <v>752263628</v>
      </c>
      <c r="K27" s="4">
        <v>760000</v>
      </c>
      <c r="M27" s="4">
        <v>666402992561</v>
      </c>
      <c r="O27" s="4">
        <v>759862250000</v>
      </c>
      <c r="Q27" s="25">
        <v>-93459257439</v>
      </c>
    </row>
    <row r="28" spans="1:17" ht="21" x14ac:dyDescent="0.55000000000000004">
      <c r="A28" s="3" t="s">
        <v>55</v>
      </c>
      <c r="C28" s="4">
        <v>213179</v>
      </c>
      <c r="E28" s="4">
        <v>185400143282</v>
      </c>
      <c r="G28" s="4">
        <v>186069617157</v>
      </c>
      <c r="I28" s="4">
        <v>-669473874</v>
      </c>
      <c r="K28" s="4">
        <v>213179</v>
      </c>
      <c r="M28" s="4">
        <v>185400143282</v>
      </c>
      <c r="O28" s="4">
        <v>178375036982</v>
      </c>
      <c r="Q28" s="25">
        <v>7025106300</v>
      </c>
    </row>
    <row r="29" spans="1:17" ht="21" x14ac:dyDescent="0.55000000000000004">
      <c r="A29" s="3" t="s">
        <v>58</v>
      </c>
      <c r="C29" s="4">
        <v>100164</v>
      </c>
      <c r="E29" s="4">
        <v>69310939514</v>
      </c>
      <c r="G29" s="4">
        <v>75960623641</v>
      </c>
      <c r="I29" s="4">
        <v>-6649684126</v>
      </c>
      <c r="K29" s="4">
        <v>100164</v>
      </c>
      <c r="M29" s="4">
        <v>69310939514</v>
      </c>
      <c r="O29" s="4">
        <v>66586972523</v>
      </c>
      <c r="Q29" s="25">
        <v>2723966991</v>
      </c>
    </row>
    <row r="30" spans="1:17" ht="21" x14ac:dyDescent="0.55000000000000004">
      <c r="A30" s="3" t="s">
        <v>69</v>
      </c>
      <c r="C30" s="4">
        <v>16100</v>
      </c>
      <c r="E30" s="4">
        <v>11115035034</v>
      </c>
      <c r="G30" s="4">
        <v>11045259578</v>
      </c>
      <c r="I30" s="4">
        <v>69775456</v>
      </c>
      <c r="K30" s="4">
        <v>16100</v>
      </c>
      <c r="M30" s="4">
        <v>11115035034</v>
      </c>
      <c r="O30" s="4">
        <v>11045259578</v>
      </c>
      <c r="Q30" s="25">
        <v>69775456</v>
      </c>
    </row>
    <row r="31" spans="1:17" ht="21" x14ac:dyDescent="0.55000000000000004">
      <c r="A31" s="3" t="s">
        <v>67</v>
      </c>
      <c r="C31" s="4">
        <v>1000000</v>
      </c>
      <c r="E31" s="4">
        <v>909899050900</v>
      </c>
      <c r="G31" s="4">
        <v>968950000000</v>
      </c>
      <c r="I31" s="4">
        <v>-59050949100</v>
      </c>
      <c r="K31" s="4">
        <v>1000000</v>
      </c>
      <c r="M31" s="4">
        <v>909899050900</v>
      </c>
      <c r="O31" s="4">
        <v>968950000000</v>
      </c>
      <c r="Q31" s="25">
        <v>-59050949100</v>
      </c>
    </row>
    <row r="32" spans="1:17" ht="21" x14ac:dyDescent="0.55000000000000004">
      <c r="A32" s="3" t="s">
        <v>64</v>
      </c>
      <c r="C32" s="4">
        <v>1000000</v>
      </c>
      <c r="E32" s="4">
        <v>845216776687</v>
      </c>
      <c r="G32" s="4">
        <v>939300000000</v>
      </c>
      <c r="I32" s="4">
        <v>-94083223312</v>
      </c>
      <c r="K32" s="4">
        <v>1000000</v>
      </c>
      <c r="M32" s="4">
        <v>845216776687</v>
      </c>
      <c r="O32" s="4">
        <v>939300000000</v>
      </c>
      <c r="Q32" s="25">
        <v>-94083223313</v>
      </c>
    </row>
    <row r="33" spans="5:17" ht="19.5" thickBot="1" x14ac:dyDescent="0.5">
      <c r="E33" s="14">
        <f>SUM(E8:E32)</f>
        <v>9893023847671</v>
      </c>
      <c r="G33" s="14">
        <f>SUM(G8:G32)</f>
        <v>9803363126049</v>
      </c>
      <c r="I33" s="14">
        <f>SUM(I8:I32)</f>
        <v>89660721628</v>
      </c>
      <c r="M33" s="14">
        <f>SUM(M8:M32)</f>
        <v>9893023847671</v>
      </c>
      <c r="O33" s="14">
        <f>SUM(O8:O32)</f>
        <v>9417795211804</v>
      </c>
      <c r="Q33" s="26">
        <f>SUM(Q8:Q32)</f>
        <v>475728769239</v>
      </c>
    </row>
    <row r="34" spans="5:17" ht="19.5" thickTop="1" x14ac:dyDescent="0.45"/>
    <row r="36" spans="5:17" x14ac:dyDescent="0.45">
      <c r="Q36" s="25"/>
    </row>
    <row r="37" spans="5:17" x14ac:dyDescent="0.45">
      <c r="Q37" s="25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Mrs.Firoozi</cp:lastModifiedBy>
  <dcterms:modified xsi:type="dcterms:W3CDTF">2023-11-25T11:35:08Z</dcterms:modified>
</cp:coreProperties>
</file>