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s.Firoozi\Desktop\"/>
    </mc:Choice>
  </mc:AlternateContent>
  <xr:revisionPtr revIDLastSave="0" documentId="13_ncr:1_{66BB5A10-A59C-40F2-AFCB-34ECBEA1F6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5" l="1"/>
  <c r="C7" i="15"/>
  <c r="C8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8" i="12"/>
  <c r="K27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8" i="11"/>
  <c r="O16" i="9" l="1"/>
  <c r="O25" i="9"/>
  <c r="S157" i="7"/>
  <c r="C9" i="15"/>
  <c r="G10" i="15"/>
  <c r="E10" i="15"/>
  <c r="C10" i="15"/>
  <c r="G8" i="15"/>
  <c r="G9" i="15"/>
  <c r="G7" i="15"/>
  <c r="E11" i="14"/>
  <c r="C11" i="14"/>
  <c r="I147" i="13"/>
  <c r="C39" i="12"/>
  <c r="E39" i="12"/>
  <c r="G39" i="12"/>
  <c r="I39" i="12"/>
  <c r="K39" i="12"/>
  <c r="M39" i="12"/>
  <c r="O39" i="12"/>
  <c r="Q39" i="12"/>
  <c r="C47" i="11"/>
  <c r="E47" i="11"/>
  <c r="G47" i="11"/>
  <c r="I47" i="11"/>
  <c r="M47" i="11"/>
  <c r="Q47" i="11"/>
  <c r="O47" i="11"/>
  <c r="S47" i="11"/>
  <c r="E53" i="10"/>
  <c r="G53" i="10"/>
  <c r="I53" i="10"/>
  <c r="M53" i="10"/>
  <c r="O53" i="10"/>
  <c r="Q53" i="10"/>
  <c r="E40" i="9"/>
  <c r="G40" i="9"/>
  <c r="I40" i="9"/>
  <c r="K40" i="9"/>
  <c r="M40" i="9"/>
  <c r="O40" i="9"/>
  <c r="Q40" i="9"/>
  <c r="O12" i="8"/>
  <c r="Q12" i="8"/>
  <c r="S12" i="8"/>
  <c r="I157" i="7"/>
  <c r="K157" i="7"/>
  <c r="M157" i="7"/>
  <c r="O157" i="7"/>
  <c r="Q157" i="7"/>
  <c r="S70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8" i="6"/>
  <c r="K70" i="6"/>
  <c r="M70" i="6"/>
  <c r="O70" i="6"/>
  <c r="Q70" i="6"/>
  <c r="K14" i="4"/>
  <c r="AK10" i="3"/>
  <c r="AK11" i="3"/>
  <c r="AK12" i="3"/>
  <c r="AK13" i="3"/>
  <c r="AK14" i="3"/>
  <c r="AK15" i="3"/>
  <c r="AK16" i="3"/>
  <c r="AK17" i="3"/>
  <c r="AK18" i="3"/>
  <c r="AK19" i="3"/>
  <c r="AK20" i="3"/>
  <c r="AK21" i="3"/>
  <c r="AK9" i="3"/>
  <c r="Q22" i="3"/>
  <c r="S22" i="3"/>
  <c r="W22" i="3"/>
  <c r="AA22" i="3"/>
  <c r="AE22" i="3"/>
  <c r="AG22" i="3"/>
  <c r="AI22" i="3"/>
  <c r="E31" i="1"/>
  <c r="G31" i="1"/>
  <c r="K31" i="1"/>
  <c r="M31" i="1"/>
  <c r="O31" i="1"/>
  <c r="S31" i="1"/>
  <c r="U31" i="1"/>
  <c r="W31" i="1"/>
  <c r="Y31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9" i="1"/>
  <c r="AK22" i="3" l="1"/>
  <c r="G11" i="15"/>
  <c r="E8" i="15"/>
  <c r="E7" i="15"/>
  <c r="E9" i="15"/>
  <c r="E11" i="15" l="1"/>
</calcChain>
</file>

<file path=xl/sharedStrings.xml><?xml version="1.0" encoding="utf-8"?>
<sst xmlns="http://schemas.openxmlformats.org/spreadsheetml/2006/main" count="2049" uniqueCount="605">
  <si>
    <t>صندوق سرمایه گذاری آوای فردای زاگرس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</si>
  <si>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</si>
  <si>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</si>
  <si>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</si>
  <si>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</si>
  <si>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</si>
  <si>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</si>
  <si>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</si>
  <si>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</si>
  <si>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</si>
  <si>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</si>
  <si>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</si>
  <si>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</si>
  <si>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</si>
  <si>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</si>
  <si>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تبریز</t>
  </si>
  <si>
    <t>داده گسترعصرنوین-های وب</t>
  </si>
  <si>
    <t>0.00%</t>
  </si>
  <si>
    <t>زعفران0210نگین طلای سرخ(پ)</t>
  </si>
  <si>
    <t>صندوق س آوای تاراز زاگرس-سهام</t>
  </si>
  <si>
    <t>0.22%</t>
  </si>
  <si>
    <t>صندوق س پترو اندیشه صبا-بخشی</t>
  </si>
  <si>
    <t>0.11%</t>
  </si>
  <si>
    <t>صندوق س فلزات دایا-بخشی</t>
  </si>
  <si>
    <t>صندوق س. پرتو پایش پیشرو-س</t>
  </si>
  <si>
    <t>0.16%</t>
  </si>
  <si>
    <t>صندوق س. مروارید بها بازار-س</t>
  </si>
  <si>
    <t>صندوق س. ویستا -س</t>
  </si>
  <si>
    <t>صندوق س.انارنماد ارزش-درسهام</t>
  </si>
  <si>
    <t>صندوق س.پشتوانه طلای زاگرس</t>
  </si>
  <si>
    <t>صندوق س.زرین نهال ثنا-س</t>
  </si>
  <si>
    <t>صندوق س.سپهر کاریزما-س</t>
  </si>
  <si>
    <t>صندوق سرمایه گذاری زرین پارسیان</t>
  </si>
  <si>
    <t>صندوق صبا</t>
  </si>
  <si>
    <t>طلوع بامداد مهرگان</t>
  </si>
  <si>
    <t>گروه توسعه مالی مهرآیندگان</t>
  </si>
  <si>
    <t>معدنی و صنعتی گل گهر</t>
  </si>
  <si>
    <t>مدیریت سرمایه گذاری کوثربهمن</t>
  </si>
  <si>
    <t>گروه مدیریت سرمایه گذاری امید</t>
  </si>
  <si>
    <t>قنداصفهان‌</t>
  </si>
  <si>
    <t>0.09%</t>
  </si>
  <si>
    <t>بیمه کوثر</t>
  </si>
  <si>
    <t>تعداد اوراق تبعی</t>
  </si>
  <si>
    <t>قیمت اعمال</t>
  </si>
  <si>
    <t>تاریخ اعمال</t>
  </si>
  <si>
    <t>نرخ موثر</t>
  </si>
  <si>
    <t>اختیارف ت کگل-7987-03/06/17</t>
  </si>
  <si>
    <t>1403/06/17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</si>
  <si>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</si>
  <si>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</si>
  <si>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</si>
  <si>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</si>
  <si>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</si>
  <si>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</si>
  <si>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</si>
  <si>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</si>
  <si>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</si>
  <si>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</si>
  <si>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</si>
  <si>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</si>
  <si>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 خزانه-م3بودجه01-040520</t>
  </si>
  <si>
    <t>1401/05/18</t>
  </si>
  <si>
    <t>1404/05/20</t>
  </si>
  <si>
    <t>اسنادخزانه-م14بودجه99-021025</t>
  </si>
  <si>
    <t>1400/01/08</t>
  </si>
  <si>
    <t>1402/10/25</t>
  </si>
  <si>
    <t>اسنادخزانه-م2بودجه00-031024</t>
  </si>
  <si>
    <t>1400/02/22</t>
  </si>
  <si>
    <t>1403/10/24</t>
  </si>
  <si>
    <t>0.27%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</si>
  <si>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</si>
  <si>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</si>
  <si>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</si>
  <si>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</si>
  <si>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</si>
  <si>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</si>
  <si>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اسنادخزانه-م9بودجه01-040826</t>
  </si>
  <si>
    <t>1401/12/28</t>
  </si>
  <si>
    <t>1404/08/26</t>
  </si>
  <si>
    <t>صکوک اجاره معادن407-3ماهه18%</t>
  </si>
  <si>
    <t>1400/07/19</t>
  </si>
  <si>
    <t>1404/07/18</t>
  </si>
  <si>
    <t>مرابحه داروساز پارس حیان060929</t>
  </si>
  <si>
    <t>1402/09/29</t>
  </si>
  <si>
    <t>1406/09/29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</si>
  <si>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</si>
  <si>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</si>
  <si>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</si>
  <si>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</si>
  <si>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</si>
  <si>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دولت76-ش.خ030406</t>
  </si>
  <si>
    <t>1399/12/06</t>
  </si>
  <si>
    <t>1403/04/06</t>
  </si>
  <si>
    <t>مرابحه انتخاب الکترونیک041006</t>
  </si>
  <si>
    <t>1402/10/06</t>
  </si>
  <si>
    <t>1404/10/05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</si>
  <si>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</si>
  <si>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</si>
  <si>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</si>
  <si>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</si>
  <si>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</si>
  <si>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-10.00%</t>
  </si>
  <si>
    <t>Other</t>
  </si>
  <si>
    <t>-0.74%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</si>
  <si>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</si>
  <si>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</si>
  <si>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</si>
  <si>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</si>
  <si>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</si>
  <si>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</si>
  <si>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</si>
  <si>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</si>
  <si>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</si>
  <si>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</si>
  <si>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</si>
  <si>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</si>
  <si>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</si>
  <si>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0.01%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</si>
  <si>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</si>
  <si>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</si>
  <si>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</si>
  <si>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</si>
  <si>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</si>
  <si>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</si>
  <si>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0203629431004</t>
  </si>
  <si>
    <t>0105362922004</t>
  </si>
  <si>
    <t>1399/12/10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</si>
  <si>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</si>
  <si>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</si>
  <si>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</si>
  <si>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</si>
  <si>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</si>
  <si>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</si>
  <si>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</si>
  <si>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</si>
  <si>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</si>
  <si>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بانک اقتصاد نوین غدیر</t>
  </si>
  <si>
    <t>101-850-6730034-1</t>
  </si>
  <si>
    <t>1400/04/15</t>
  </si>
  <si>
    <t>بانک گردشگری قیطریه</t>
  </si>
  <si>
    <t>133-9098-823519-1</t>
  </si>
  <si>
    <t>1400/11/13</t>
  </si>
  <si>
    <t>بانک رفاه بازار</t>
  </si>
  <si>
    <t>327894908</t>
  </si>
  <si>
    <t>1400/11/20</t>
  </si>
  <si>
    <t>بانک سامان جام جم</t>
  </si>
  <si>
    <t>821.841.3837417.1</t>
  </si>
  <si>
    <t>1400/12/03</t>
  </si>
  <si>
    <t>821.810.3837417.1</t>
  </si>
  <si>
    <t>بانک ملت مستقل مرکزی</t>
  </si>
  <si>
    <t>9554863739</t>
  </si>
  <si>
    <t>1401/01/23</t>
  </si>
  <si>
    <t>بانک شهر بلوار اندرزگو</t>
  </si>
  <si>
    <t>7001001361439</t>
  </si>
  <si>
    <t>1401/03/30</t>
  </si>
  <si>
    <t>بانک اقتصاد نوین جنت آباد</t>
  </si>
  <si>
    <t>174-850-6730034-1</t>
  </si>
  <si>
    <t>1401/05/23</t>
  </si>
  <si>
    <t>بانک خاورمیانه بخارست</t>
  </si>
  <si>
    <t>1007-10810-707074758</t>
  </si>
  <si>
    <t>1401/06/30</t>
  </si>
  <si>
    <t>بانک آینده مطهری</t>
  </si>
  <si>
    <t>0303521532001</t>
  </si>
  <si>
    <t>0203807818001</t>
  </si>
  <si>
    <t>1401/09/08</t>
  </si>
  <si>
    <t xml:space="preserve">بانک پاسارگاد جهان کودک </t>
  </si>
  <si>
    <t>290-9012-14527997-56</t>
  </si>
  <si>
    <t>سپرده بلند مدت</t>
  </si>
  <si>
    <t>1401/10/15</t>
  </si>
  <si>
    <t>بانک شهر اندرزگو</t>
  </si>
  <si>
    <t>7001002227333</t>
  </si>
  <si>
    <t>1401/12/22</t>
  </si>
  <si>
    <t>290-307-14527997-13</t>
  </si>
  <si>
    <t>1402/06/18</t>
  </si>
  <si>
    <t>290-307-14527997-14</t>
  </si>
  <si>
    <t>1402/06/19</t>
  </si>
  <si>
    <t>بانک گردشگری پیروزی</t>
  </si>
  <si>
    <t>134-1405-823519-12</t>
  </si>
  <si>
    <t>1402/07/10</t>
  </si>
  <si>
    <t>0.15%</t>
  </si>
  <si>
    <t>134-1405-823519-14</t>
  </si>
  <si>
    <t>1402/07/19</t>
  </si>
  <si>
    <t>134-1405-823519-15</t>
  </si>
  <si>
    <t>1402/07/23</t>
  </si>
  <si>
    <t>بانک تجارت نفت شمالی</t>
  </si>
  <si>
    <t>0000356061403</t>
  </si>
  <si>
    <t>1402/08/01</t>
  </si>
  <si>
    <t>134-1405-823519-16</t>
  </si>
  <si>
    <t>1402/08/03</t>
  </si>
  <si>
    <t>6218273597</t>
  </si>
  <si>
    <t>بانک صادرات مستقل فردوسی</t>
  </si>
  <si>
    <t>0218367478005</t>
  </si>
  <si>
    <t>134-1405-823519-17</t>
  </si>
  <si>
    <t>1402/08/21</t>
  </si>
  <si>
    <t>134-1405-823519-18</t>
  </si>
  <si>
    <t>1402/08/22</t>
  </si>
  <si>
    <t>134-1405-823519-19</t>
  </si>
  <si>
    <t>1402/08/23</t>
  </si>
  <si>
    <t>134-1405-823519-20</t>
  </si>
  <si>
    <t>1402/08/27</t>
  </si>
  <si>
    <t>134-1405-823519-21</t>
  </si>
  <si>
    <t>1402/08/28</t>
  </si>
  <si>
    <t>134-1405-823519-22</t>
  </si>
  <si>
    <t>1402/08/30</t>
  </si>
  <si>
    <t>بانک رفاه مطهری</t>
  </si>
  <si>
    <t>368622411</t>
  </si>
  <si>
    <t>1402/09/04</t>
  </si>
  <si>
    <t>134-1405-823519-23</t>
  </si>
  <si>
    <t>1402/09/06</t>
  </si>
  <si>
    <t>6218274100</t>
  </si>
  <si>
    <t>290-307-14527997-19</t>
  </si>
  <si>
    <t>368906401</t>
  </si>
  <si>
    <t>1402/09/07</t>
  </si>
  <si>
    <t>6218274143</t>
  </si>
  <si>
    <t>134-1405-823519-24</t>
  </si>
  <si>
    <t>290-307-14527997-20</t>
  </si>
  <si>
    <t>1402/09/08</t>
  </si>
  <si>
    <t>6218274208</t>
  </si>
  <si>
    <t>1402/09/11</t>
  </si>
  <si>
    <t>290-307-14527997-21</t>
  </si>
  <si>
    <t>1402/09/12</t>
  </si>
  <si>
    <t>بانک پارسیان یوسف آباد</t>
  </si>
  <si>
    <t>401-08411623-606</t>
  </si>
  <si>
    <t>1402/09/13</t>
  </si>
  <si>
    <t>470-01499700-604</t>
  </si>
  <si>
    <t>401-084160702-608</t>
  </si>
  <si>
    <t>1402/09/15</t>
  </si>
  <si>
    <t>290-307-14527997-22</t>
  </si>
  <si>
    <t>1402/09/22</t>
  </si>
  <si>
    <t>بانک مسکن مستقل مرکزی</t>
  </si>
  <si>
    <t>5600928336553</t>
  </si>
  <si>
    <t>1402/10/03</t>
  </si>
  <si>
    <t>420221713324</t>
  </si>
  <si>
    <t>5600928336595</t>
  </si>
  <si>
    <t>1402/10/04</t>
  </si>
  <si>
    <t>134-1405-823519-25</t>
  </si>
  <si>
    <t>1402/10/05</t>
  </si>
  <si>
    <t>134-1405-823519-26</t>
  </si>
  <si>
    <t>134-1405-823519-27</t>
  </si>
  <si>
    <t>134-1405-823519-29</t>
  </si>
  <si>
    <t>1402/10/16</t>
  </si>
  <si>
    <t>0.24%</t>
  </si>
  <si>
    <t>0479601638333</t>
  </si>
  <si>
    <t>بانک ملت چهارراه ولیعصر</t>
  </si>
  <si>
    <t>9041106723</t>
  </si>
  <si>
    <t>1402/10/20</t>
  </si>
  <si>
    <t>134-1405-823519-30</t>
  </si>
  <si>
    <t>9043328335</t>
  </si>
  <si>
    <t>1402/10/23</t>
  </si>
  <si>
    <t>9046624781</t>
  </si>
  <si>
    <t>1402/10/26</t>
  </si>
  <si>
    <t>0.30%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</si>
  <si>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</si>
  <si>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</si>
  <si>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</si>
  <si>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</si>
  <si>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</si>
  <si>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</si>
  <si>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</si>
  <si>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</si>
  <si>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</si>
  <si>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دولت5-ش.خ0302</t>
  </si>
  <si>
    <t/>
  </si>
  <si>
    <t>1403/02/16</t>
  </si>
  <si>
    <t>مرابحه عام دولت4-ش.خ 0206</t>
  </si>
  <si>
    <t>1402/06/12</t>
  </si>
  <si>
    <t>مرابحه عام دولت101-ش.خ020711</t>
  </si>
  <si>
    <t>1402/07/11</t>
  </si>
  <si>
    <t>بانک اقتصاد نوین زعفرانیه</t>
  </si>
  <si>
    <t xml:space="preserve">بانک آینده مطهری </t>
  </si>
  <si>
    <t>بانک پاسارگاد جنت آباد</t>
  </si>
  <si>
    <t>بانک اقتصاد نوین پارک ساعی</t>
  </si>
  <si>
    <t>بانک صادرات فردوسی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</si>
  <si>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</si>
  <si>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</si>
  <si>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</si>
  <si>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</si>
  <si>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</si>
  <si>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</si>
  <si>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سیمان‌هگمتان‌</t>
  </si>
  <si>
    <t>1402/02/25</t>
  </si>
  <si>
    <t>1402/04/24</t>
  </si>
  <si>
    <t>1402/04/07</t>
  </si>
  <si>
    <t>1402/04/31</t>
  </si>
  <si>
    <t>بهای فروش</t>
  </si>
  <si>
    <t>ارزش دفتری</t>
  </si>
  <si>
    <t>سود و زیان ناشی از تغییر قیمت</t>
  </si>
  <si>
    <t>سود و زیان ناشی از فروش</t>
  </si>
  <si>
    <t>زعفران0118نگین طلای سرخ(ن)</t>
  </si>
  <si>
    <t>سیمان‌ صوفیان‌</t>
  </si>
  <si>
    <t>پالایش نفت اصفهان</t>
  </si>
  <si>
    <t>س.خ.کمان کاریزما 35% تادیه</t>
  </si>
  <si>
    <t>ح . معدنی و صنعتی گل گهر</t>
  </si>
  <si>
    <t>صندوق س.اوج دماوند-س</t>
  </si>
  <si>
    <t>بانک‌اقتصادنوین‌</t>
  </si>
  <si>
    <t>زعفران0118نگین بیرجند(ن)</t>
  </si>
  <si>
    <t>بیمه اتکایی آوای پارس70% تادیه</t>
  </si>
  <si>
    <t>صندوق س.پشتوانه طلای صبا</t>
  </si>
  <si>
    <t>زعفران0118نگین وحدت جام(ن)</t>
  </si>
  <si>
    <t>پالایش نفت شیراز</t>
  </si>
  <si>
    <t>زعفران0118نگین تروندقاینات(ن)</t>
  </si>
  <si>
    <t>سایپا</t>
  </si>
  <si>
    <t>پالایش نفت بندرعباس</t>
  </si>
  <si>
    <t>زامیاد</t>
  </si>
  <si>
    <t>اسنادخزانه-م8بودجه99-020606</t>
  </si>
  <si>
    <t>اسنادخزانه-م5بودجه99-020218</t>
  </si>
  <si>
    <t>اسنادخزانه-م9بودجه99-020316</t>
  </si>
  <si>
    <t>اسنادخزانه-م10بودجه99-020807</t>
  </si>
  <si>
    <t>اسنادخزانه-م11بودجه99-020906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</si>
  <si>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</si>
  <si>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</si>
  <si>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</si>
  <si>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</si>
  <si>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</si>
  <si>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اسنادخزانه-م7بودجه00-030912</t>
  </si>
  <si>
    <t>اسناد خزانه-م10بودجه00-031115</t>
  </si>
  <si>
    <t>گام بانک اقتصاد نوین0205</t>
  </si>
  <si>
    <t>گام بانک صادرات ایران0207</t>
  </si>
  <si>
    <t>اسنادخزانه-م4بودجه01-040917</t>
  </si>
  <si>
    <t>درآمد سود سهام</t>
  </si>
  <si>
    <t>درآمد تغییر ارزش</t>
  </si>
  <si>
    <t>درآمد فروش</t>
  </si>
  <si>
    <t>درصد از کل درآمدها</t>
  </si>
  <si>
    <t>0.40%</t>
  </si>
  <si>
    <t>22.96%</t>
  </si>
  <si>
    <t>8.42%</t>
  </si>
  <si>
    <t>8.92%</t>
  </si>
  <si>
    <t>1.23%</t>
  </si>
  <si>
    <t>-0.18%</t>
  </si>
  <si>
    <t>0.87%</t>
  </si>
  <si>
    <t>-7.22%</t>
  </si>
  <si>
    <t>0.62%</t>
  </si>
  <si>
    <t>-0.42%</t>
  </si>
  <si>
    <t>0.36%</t>
  </si>
  <si>
    <t>-0.05%</t>
  </si>
  <si>
    <t>0.28%</t>
  </si>
  <si>
    <t>2.47%</t>
  </si>
  <si>
    <t>3.29%</t>
  </si>
  <si>
    <t>-0.24%</t>
  </si>
  <si>
    <t>-0.16%</t>
  </si>
  <si>
    <t>0.20%</t>
  </si>
  <si>
    <t>0.31%</t>
  </si>
  <si>
    <t>0.48%</t>
  </si>
  <si>
    <t>2.54%</t>
  </si>
  <si>
    <t>2.61%</t>
  </si>
  <si>
    <t>-0.92%</t>
  </si>
  <si>
    <t>4.56%</t>
  </si>
  <si>
    <t>4.94%</t>
  </si>
  <si>
    <t>-1.29%</t>
  </si>
  <si>
    <t>0.61%</t>
  </si>
  <si>
    <t>-0.07%</t>
  </si>
  <si>
    <t>-0.49%</t>
  </si>
  <si>
    <t>-0.06%</t>
  </si>
  <si>
    <t>-0.03%</t>
  </si>
  <si>
    <t>0.02%</t>
  </si>
  <si>
    <t>0.05%</t>
  </si>
  <si>
    <t>1.81%</t>
  </si>
  <si>
    <t>0.07%</t>
  </si>
  <si>
    <t>-0.04%</t>
  </si>
  <si>
    <t>0.21%</t>
  </si>
  <si>
    <t>-0.19%</t>
  </si>
  <si>
    <t>-0.20%</t>
  </si>
  <si>
    <t>-1.19%</t>
  </si>
  <si>
    <t>-0.01%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</si>
  <si>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</si>
  <si>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</si>
  <si>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</si>
  <si>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</si>
  <si>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</si>
  <si>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</si>
  <si>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174-909-6730034-1</t>
  </si>
  <si>
    <t>174-909-6730034-2</t>
  </si>
  <si>
    <t>174-909-6730034-3</t>
  </si>
  <si>
    <t>212-909-6730034-1</t>
  </si>
  <si>
    <t>212-283-6730034-1</t>
  </si>
  <si>
    <t>0403881864008</t>
  </si>
  <si>
    <t>174-283-6730034-1</t>
  </si>
  <si>
    <t>174-283-6730034-2</t>
  </si>
  <si>
    <t>174-283-6730034-3</t>
  </si>
  <si>
    <t>0404031753006</t>
  </si>
  <si>
    <t>0404079613002</t>
  </si>
  <si>
    <t>7001001779347</t>
  </si>
  <si>
    <t>0404223886005</t>
  </si>
  <si>
    <t>0404234611008</t>
  </si>
  <si>
    <t>0404250228001</t>
  </si>
  <si>
    <t>0404264557005</t>
  </si>
  <si>
    <t>0404274876008</t>
  </si>
  <si>
    <t>0404358239009</t>
  </si>
  <si>
    <t>0404372797006</t>
  </si>
  <si>
    <t>0404405170007</t>
  </si>
  <si>
    <t>0404551902007</t>
  </si>
  <si>
    <t>290-303-14527997-1</t>
  </si>
  <si>
    <t>290-303-14527997-2</t>
  </si>
  <si>
    <t>174-283-6730034-4</t>
  </si>
  <si>
    <t>0414-60-345-000000003</t>
  </si>
  <si>
    <t>0414-60-345-000000004</t>
  </si>
  <si>
    <t>0414-60-345-000000009</t>
  </si>
  <si>
    <t>414-60-345-000000021</t>
  </si>
  <si>
    <t>0414-60-345-000000029</t>
  </si>
  <si>
    <t>0414-60-345-000000034</t>
  </si>
  <si>
    <t>0414-60-345-000000036</t>
  </si>
  <si>
    <t>0414-60-345-000000041</t>
  </si>
  <si>
    <t>041460345000000098</t>
  </si>
  <si>
    <t>290-307-14527997-1</t>
  </si>
  <si>
    <t>290-307-14527997-2</t>
  </si>
  <si>
    <t>0404735095000</t>
  </si>
  <si>
    <t>0404742858005</t>
  </si>
  <si>
    <t>0404749639002</t>
  </si>
  <si>
    <t>0414-60-332-000000166</t>
  </si>
  <si>
    <t>0414-60-332-000000168</t>
  </si>
  <si>
    <t>152-283-6730034-1</t>
  </si>
  <si>
    <t>290-307-14527997-3</t>
  </si>
  <si>
    <t>0414-60-345-000000185</t>
  </si>
  <si>
    <t>290-307-14527997-4</t>
  </si>
  <si>
    <t>290-307-14527997-5</t>
  </si>
  <si>
    <t>0414-60-345-000000193</t>
  </si>
  <si>
    <t>0414-60-345-000000199</t>
  </si>
  <si>
    <t>290-307-14527997-6</t>
  </si>
  <si>
    <t>0414-60-345-000000217</t>
  </si>
  <si>
    <t>0414-60-345-000000226</t>
  </si>
  <si>
    <t>152-283-6730034-2</t>
  </si>
  <si>
    <t>290-307-14527997-7</t>
  </si>
  <si>
    <t>152-283-6730034-3</t>
  </si>
  <si>
    <t>290-307-14527997-8</t>
  </si>
  <si>
    <t>152-283-6730034-4</t>
  </si>
  <si>
    <t>134-1405-823519-1</t>
  </si>
  <si>
    <t>134-1405-823519-2</t>
  </si>
  <si>
    <t>134-1405-823519-3</t>
  </si>
  <si>
    <t>134-1405-823519-4</t>
  </si>
  <si>
    <t>134-1405-823519-5</t>
  </si>
  <si>
    <t>134-1405-823519-6</t>
  </si>
  <si>
    <t>290-307-14527997-9</t>
  </si>
  <si>
    <t>290-307-14527997-10</t>
  </si>
  <si>
    <t>290-307-14527997-11</t>
  </si>
  <si>
    <t>134-1405-823519-7</t>
  </si>
  <si>
    <t>134-1405-823519-8</t>
  </si>
  <si>
    <t>0405144378004</t>
  </si>
  <si>
    <t>134-1405-823519-9</t>
  </si>
  <si>
    <t>134-1405-823519-10</t>
  </si>
  <si>
    <t>134-1405-823519-11</t>
  </si>
  <si>
    <t>290-307-14527997-12</t>
  </si>
  <si>
    <t>0414-60-386-000000216</t>
  </si>
  <si>
    <t>0414-60-386-000000218</t>
  </si>
  <si>
    <t>364559457</t>
  </si>
  <si>
    <t>134-1405-823519-13</t>
  </si>
  <si>
    <t>365246463</t>
  </si>
  <si>
    <t>290-307-14527997-15</t>
  </si>
  <si>
    <t>290-307-14527997-16</t>
  </si>
  <si>
    <t>290-307-14527997-17</t>
  </si>
  <si>
    <t>6218273562</t>
  </si>
  <si>
    <t>290-307-14527997-18</t>
  </si>
  <si>
    <t>0406932413008</t>
  </si>
  <si>
    <t>0406938679004</t>
  </si>
  <si>
    <t>6218273902</t>
  </si>
  <si>
    <t>0406958916-08</t>
  </si>
  <si>
    <t>368211769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</si>
  <si>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</si>
  <si>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</si>
  <si>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</si>
  <si>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</si>
  <si>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</si>
  <si>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</si>
  <si>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صورت وضعیت پرتفوی</t>
  </si>
  <si>
    <t xml:space="preserve">  بانک پاسارگاد شعبه جهان کودک شماره حساب 290-8100-14527997-1</t>
  </si>
  <si>
    <t xml:space="preserve">  بانک دی شعبه فرشته شماره حساب 0205364536008</t>
  </si>
  <si>
    <t xml:space="preserve">  بانک آینده شعبه بلوار دریا شماره حساب 0203629431004</t>
  </si>
  <si>
    <t xml:space="preserve">  کوتاه مدت 414-10-277-000000082</t>
  </si>
  <si>
    <t>سود دریافتنی سپرده نزد بانک اقتصاد نوین شعبه غدیر 101-850-6730034-1</t>
  </si>
  <si>
    <t xml:space="preserve">  بانک گردشگری شعبه قیطریه شماره حساب 133-9098-823519-1</t>
  </si>
  <si>
    <t xml:space="preserve">  کوتاه مدت بانک رفاه به شماره 327894908</t>
  </si>
  <si>
    <t>سود دریافتنی سپرده بانک سامان شعبه جام جم شماره حساب 821.810.3837417.1</t>
  </si>
  <si>
    <t xml:space="preserve">  بانک ملت شعبه مستقل مرکزی شماره حساب 9554863739</t>
  </si>
  <si>
    <t xml:space="preserve">  بانک شهر شعبه بلوار اندرزگو شماره حساب 7001001361439</t>
  </si>
  <si>
    <t xml:space="preserve">  بانک اقتصاد نوین شعبه جنت آباد شماره حساب 174-909-6730034-1</t>
  </si>
  <si>
    <t>بانک اقتصاد نوین شعبه جنت آباد - 174-850-6730034-1</t>
  </si>
  <si>
    <t xml:space="preserve">  بانک اقتصاد نوین شعبه جنت آباد شماره حساب 174-909-6730034-2</t>
  </si>
  <si>
    <t xml:space="preserve">  بانک اقتصاد نوین شعبه جنت آباد شماره حساب 174-909-6730034-3</t>
  </si>
  <si>
    <t xml:space="preserve">  بانک اقتصاد نوین شعبه زعفرانیه شماره حساب 212-909-6730034-1</t>
  </si>
  <si>
    <t xml:space="preserve">  بانک اقتصاد نوین شعبه زعفرانیه شماره حساب 212-283-6730034-1</t>
  </si>
  <si>
    <t>سود  سپرده کوتاه مدت بانک خاورمیانه</t>
  </si>
  <si>
    <t xml:space="preserve">  بانک آینده شعبه مطهری شماره حساب 0403881864008</t>
  </si>
  <si>
    <t xml:space="preserve">  بانک اقتصاد نوین شعبه جنت آباد شماره حساب 174-283-6730034-1</t>
  </si>
  <si>
    <t xml:space="preserve">  بانک اقتصاد نوین شعبه جنت آباد شماره حساب 174-283-6730034-2</t>
  </si>
  <si>
    <t xml:space="preserve">  بانک اقتصاد نوین شعبه جنت آباد شماره حساب 174-283-6730034-3</t>
  </si>
  <si>
    <t xml:space="preserve">  بانک آینده شعبه مطهری شماره حساب 0404031753006</t>
  </si>
  <si>
    <t xml:space="preserve">  بانک آینده شعبه مطهری شماره حساب 0404079613002</t>
  </si>
  <si>
    <t xml:space="preserve">  بانک شهر شعبه اندرزگو شماره حساب 7001001779347</t>
  </si>
  <si>
    <t xml:space="preserve">  بانک آینده شعبه مطهری شماره حساب 0203807818001</t>
  </si>
  <si>
    <t xml:space="preserve">  بانک آینده شعبه مطهری  شماره حساب 0404223886005</t>
  </si>
  <si>
    <t xml:space="preserve">  بانک آینده شعبه مطهری  شماره حساب 0404234611008</t>
  </si>
  <si>
    <t xml:space="preserve">  بانک آینده شعبه مطهری  شماره حساب 0404250228001</t>
  </si>
  <si>
    <t xml:space="preserve">  بانک آینده شعبه مطهری  شماره حساب 0404264557005</t>
  </si>
  <si>
    <t xml:space="preserve">  بانک آینده شعبه مطهری  شماره حساب 0404274876008</t>
  </si>
  <si>
    <t xml:space="preserve">  بانک آینده شعبه مطهری شماره حساب 0404358239009</t>
  </si>
  <si>
    <t xml:space="preserve">  بانک آینده شعبه مطهری شماره حساب 0404372797006</t>
  </si>
  <si>
    <t xml:space="preserve">  بانک پاسارگاد شعبه جهان کودک  شماره حساب 290-9012-14527997-56</t>
  </si>
  <si>
    <t xml:space="preserve">  بانک آینده شعبه مطهری شماره حساب 0404405170007</t>
  </si>
  <si>
    <t xml:space="preserve">  بانک آینده شعبه وصال شیرازی شماره حساب 0404420324004</t>
  </si>
  <si>
    <t xml:space="preserve">  بانک آینده شعبه مطهری شماره حساب 0404551902007</t>
  </si>
  <si>
    <t xml:space="preserve">  بانک پاسارگاد شعبه جهان کودک شماره حساب 290-303-14527997-1</t>
  </si>
  <si>
    <t xml:space="preserve">  بانک پاسارگاد شعبه جهان کودک شماره حساب 290-303-14527997-2</t>
  </si>
  <si>
    <t xml:space="preserve">  بانک اقتصاد نوین شعبه جنت آباد شماره حساب 174-283-6730034-4</t>
  </si>
  <si>
    <t xml:space="preserve">  موسسه اعتباری ملل شعبه جنت آباد شماره حساب 0414-60-345-000000003</t>
  </si>
  <si>
    <t xml:space="preserve">  موسسه اعتباری ملل شعبه جنت آباد شماره حساب 0414-60-345-000000004</t>
  </si>
  <si>
    <t xml:space="preserve">  موسسه اعتباری ملل شعبه جنت آباد شماره حساب 0414-60-345-000000009</t>
  </si>
  <si>
    <t xml:space="preserve">  موسسه اعتباری ملل شعبه جنت آباد شماره حساب 414-60-345-000000021</t>
  </si>
  <si>
    <t xml:space="preserve">  موسسه اعتباری ملل شعبه جنت آباد شماره حساب 0414-60-345-000000029</t>
  </si>
  <si>
    <t xml:space="preserve">  موسسه اعتباری ملل شعبه جنت آباد شماره حساب 0414-60-345-000000034</t>
  </si>
  <si>
    <t xml:space="preserve">  موسسه اعتباری ملل شعبه جنت آباد شماره حساب 0414-60-345-000000036</t>
  </si>
  <si>
    <t xml:space="preserve">  موسسه اعتباری ملل شعبه جنت آباد شماره حساب 0414-60-345-000000041</t>
  </si>
  <si>
    <t xml:space="preserve">  بانک شهر شعبه اندرزگو شماره حساب 7001002227333</t>
  </si>
  <si>
    <t xml:space="preserve">  موسسه اعتباری ملل شعبه جنت آباد شماره حساب 041460345000000098</t>
  </si>
  <si>
    <t xml:space="preserve">  بانک پاسارگاد شعبه جهان کودک شماره حساب 290-307-14527997-1</t>
  </si>
  <si>
    <t xml:space="preserve">  بانک پاسارگاد شعبه جنت آباد شماره حساب 290-307-14527997-2</t>
  </si>
  <si>
    <t xml:space="preserve">  بانک آینده شعبه مطهری شماره حساب 0404735095000</t>
  </si>
  <si>
    <t xml:space="preserve">  بانک آینده شعبه مطهری شماره حساب 0404742858005</t>
  </si>
  <si>
    <t xml:space="preserve">  بانک آینده شعبه مطهری شماره حساب 0404749639002</t>
  </si>
  <si>
    <t xml:space="preserve">  موسسه اعتباری ملل شعبه جنت آباد شماره حساب 04140005875</t>
  </si>
  <si>
    <t xml:space="preserve">  موسسه اعتباری ملل شعبه جنت آباد شماره حساب 4140005881</t>
  </si>
  <si>
    <t xml:space="preserve">  بانک اقتصاد نوین شعبه پارک ساعی شماره حساب 152-283-6730034-1</t>
  </si>
  <si>
    <t xml:space="preserve">  بانک پاسارگاد شعبه جهان کودک شماره حساب 290-307-14527997-3</t>
  </si>
  <si>
    <t xml:space="preserve">  موسسه اعتباری ملل شعبه جنت آباد شماره حساب 0414-60-345-000000185</t>
  </si>
  <si>
    <t xml:space="preserve">  بانک پاسارگاد شعبه جهان کودک شماره حساب 290-307-14527997-4</t>
  </si>
  <si>
    <t xml:space="preserve">  بانک پاسارگاد شعبه جهان کودک شماره حساب 290-307-14527997-5</t>
  </si>
  <si>
    <t xml:space="preserve">  موسسه اعتباری ملل شعبه جنت آباد شماره حساب 0414-60-345-000000193</t>
  </si>
  <si>
    <t xml:space="preserve">  موسسه اعتباری ملل شعبه جنت آباد شماره حساب 0414-60-345-000000199</t>
  </si>
  <si>
    <t xml:space="preserve">  بانک پاسارگاد شعبه جهان کودک شماره حساب 290-307-14527997-6</t>
  </si>
  <si>
    <t xml:space="preserve">  موسسه اعتباری ملل شعبه جنت آباد شماره حساب 0414-60-345-000000217</t>
  </si>
  <si>
    <t xml:space="preserve">  موسسه اعتباری ملل شعبه جنت آباد شماره حساب 0414-60-345-000000226</t>
  </si>
  <si>
    <t xml:space="preserve">  بانک اقتصاد نوین شعبه پارک ساعی شماره حساب ‪۱۵۲-۲۸۳-۶۷۳۰۰۳۴-۲‬</t>
  </si>
  <si>
    <t xml:space="preserve">  بانک پاسارگاد شعبه جهان کودک شماره حساب 290-307-14527997-7</t>
  </si>
  <si>
    <t xml:space="preserve">  بانک اقتصاد نوین شعبه پارک ساعی شماره حساب 152-283-6730034-3</t>
  </si>
  <si>
    <t xml:space="preserve">  بانک پاسارگاد شعبه جهان کودک شماره حساب 290-307-14527997-8</t>
  </si>
  <si>
    <t xml:space="preserve">  بانک اقتصاد نوین شعبه پارک ساعی شماره حساب 152-283-6730034-4</t>
  </si>
  <si>
    <t xml:space="preserve">  بانک گردشگری شعبه پیروزی شماره حساب 134-1405-823519-1</t>
  </si>
  <si>
    <t xml:space="preserve">  بانک گردشگری شعبه پیروزی شماره حساب 134-1405-823519-2</t>
  </si>
  <si>
    <t xml:space="preserve">  بانک گردشگری شعبه پیروزی شماره حساب 134-1405-823519-3</t>
  </si>
  <si>
    <t xml:space="preserve">  بانک گردشگری شعبه پیروزی شماره حساب 134-1405-823519-4</t>
  </si>
  <si>
    <t xml:space="preserve">  بانک گردشگری شعبه پیروزی شماره حساب 134-1405-823519-5</t>
  </si>
  <si>
    <t xml:space="preserve">  بانک گردشگری شعبه پیروزی شماره حساب 134-1405-823519-6</t>
  </si>
  <si>
    <t xml:space="preserve">  بانک پاسارگاد شعبه جهان کودک شماره حساب 290-307-14527997-9</t>
  </si>
  <si>
    <t xml:space="preserve">  بانک پاسارگاد شعبه جهان کودک شماره حساب 290-307-14527997-10</t>
  </si>
  <si>
    <t xml:space="preserve">  بانک پاسارگاد شعبه جهان کودک شماره حساب 290-307-14527997-11</t>
  </si>
  <si>
    <t xml:space="preserve">  بانک گردشگری شعبه پیروزی شماره حساب 134-1405-823519-7</t>
  </si>
  <si>
    <t xml:space="preserve">  بانک گردشگری شعبه پیروزی شماره حساب 134-1405-823519-8</t>
  </si>
  <si>
    <t xml:space="preserve">  بانک آینده شعبه مطهری شماره حساب 0405144378004</t>
  </si>
  <si>
    <t xml:space="preserve">  بانک گردشگری شعبه پیروزی شماره حساب 134-1405-823519-9</t>
  </si>
  <si>
    <t xml:space="preserve">  بانک گردشگری شعبه پیروزی شماره حساب 134-1405-823519-10</t>
  </si>
  <si>
    <t xml:space="preserve">  بانک گردشگری شعبه پیروزی شماره حساب 134-1405-823519-11</t>
  </si>
  <si>
    <t xml:space="preserve">  بانک پاسارگاد شعبه جهان کودک شماره حساب 290-307-14527997-12</t>
  </si>
  <si>
    <t xml:space="preserve">  بانک پاسارگاد شعبه جهان کودک شماره حساب 290-307-14527997-13</t>
  </si>
  <si>
    <t xml:space="preserve">  بانک پاسارگاد شعبه جهان کودک شماره حساب 290-307-14527997-14</t>
  </si>
  <si>
    <t xml:space="preserve">  موسسه اعتباری ملل شعبه جنت آباد شماره حساب 0414-60-386-000000216</t>
  </si>
  <si>
    <t xml:space="preserve">  موسسه اعتباری ملل شعبه جنت آباد شماره حساب 0414-60-386-000000218</t>
  </si>
  <si>
    <t xml:space="preserve">  بانک رفاه شعبه مطهری شماره حساب 364559457</t>
  </si>
  <si>
    <t xml:space="preserve">  بانک گردشگری شعبه پیروزی شماره حساب 134-1405-823519-12</t>
  </si>
  <si>
    <t xml:space="preserve">  بانک گردشگری شعبه پیروزی شماره حساب 134-1405-823519-13</t>
  </si>
  <si>
    <t xml:space="preserve">  بانک رفاه شعبه مطهری شماره حساب 365246463</t>
  </si>
  <si>
    <t xml:space="preserve">  بانک پاسارگاد شعبه جهان کودک شماره حساب 290-307-14527997-15</t>
  </si>
  <si>
    <t xml:space="preserve">  بانک گردشگری شعبه پیروزی شماره حساب 134-1405-823519-14</t>
  </si>
  <si>
    <t xml:space="preserve">  بانک گردشگری شعبه پیروزی شماره حساب 134-1405-823519-15</t>
  </si>
  <si>
    <t xml:space="preserve">  بانک پاسارگاد شعبه جهان کودک شماره حساب 290-307-14527997-16</t>
  </si>
  <si>
    <t xml:space="preserve">  بانک پاسارگاد شعبه جهان کودک شماره حساب 290-307-14527997-17</t>
  </si>
  <si>
    <t>سود بانک تجارت شعبه نفت شمالی - 0000356061403</t>
  </si>
  <si>
    <t xml:space="preserve">  بانک تجارت شعبه نفت شمالی شماره حساب 6218273562</t>
  </si>
  <si>
    <t xml:space="preserve">  بانک گردشگری شعبه پیروزی شماره حساب 134-1405-823519-16</t>
  </si>
  <si>
    <t xml:space="preserve">  بانک تجارت شعبه نفت شمالی شماره حساب 6218273597</t>
  </si>
  <si>
    <t xml:space="preserve">  بانک پاسارگاد شعبه جهان کودک شماره حساب 290-307-14527997-18</t>
  </si>
  <si>
    <t xml:space="preserve">  بانک صادرات شعبه مستقل فردوسی شماره حساب 0406932413008</t>
  </si>
  <si>
    <t xml:space="preserve">  بانک صادرات شعبه مستقل فردوسی شماره حساب بانک صادرات شعبه مستقل فردوسی - 0406938679004</t>
  </si>
  <si>
    <t xml:space="preserve">  بانک گردشگری شعبه پیروزی شماره حساب 134-1405-823519-17</t>
  </si>
  <si>
    <t xml:space="preserve">  بانک گردشگری شعبه پیروزی شماره حساب 134-1405-823519-18</t>
  </si>
  <si>
    <t xml:space="preserve">  بانک گردشگری شعبه پیروزی شماره حساب 134-1405-823519-19</t>
  </si>
  <si>
    <t xml:space="preserve">  بانک تجارت شعبه نفت شمالی شماره حساب 6218273902</t>
  </si>
  <si>
    <t xml:space="preserve">  بانک صادرات شعبه مستقل فردوسی شماره حساب بانک صادرات شعبه فردوسی - 0406958916-08</t>
  </si>
  <si>
    <t xml:space="preserve">  بانک گردشگری شعبه پیروزی شماره حساب 134-1405-823519-20</t>
  </si>
  <si>
    <t xml:space="preserve">  بانک گردشگری شعبه پیروزی شماره حساب 134-1405-823519-21</t>
  </si>
  <si>
    <t xml:space="preserve">  بانک رفاه شعبه مطهری شماره حساب 368211769</t>
  </si>
  <si>
    <t xml:space="preserve">  بانک گردشگری شعبه پیروزی شماره حساب 134-1405-823519-22</t>
  </si>
  <si>
    <t xml:space="preserve">  بانک رفاه شعبه مطهری شماره حساب 368622411</t>
  </si>
  <si>
    <t xml:space="preserve">  بانک گردشگری شعبه پیروزی شماره حساب 134-1405-823519-23</t>
  </si>
  <si>
    <t xml:space="preserve">  بانک تجارت شعبه نفت شمالی شماره حساب 6218274100</t>
  </si>
  <si>
    <t xml:space="preserve">  بانک پاسارگاد شعبه جهان کودک شماره حساب 290-307-14527997-19</t>
  </si>
  <si>
    <t xml:space="preserve">  بانک رفاه شعبه مطهری شماره حساب 368906401</t>
  </si>
  <si>
    <t xml:space="preserve">  بانک تجارت شعبه نفت شمالی شماره حساب 6218274143</t>
  </si>
  <si>
    <t xml:space="preserve">  بانک گردشگری شعبه پیروزی شماره حساب 134-1405-823519-24</t>
  </si>
  <si>
    <t xml:space="preserve">  بانک پاسارگاد شعبه جهان کودک شماره حساب 290-307-14527997-20</t>
  </si>
  <si>
    <t xml:space="preserve">  بانک تجارت شعبه نفت شمالی شماره حساب 6218274208</t>
  </si>
  <si>
    <t xml:space="preserve">  بانک پاسارگاد شعبه جهان کودک شماره حساب 290-307-14527997-21</t>
  </si>
  <si>
    <t xml:space="preserve">  بانک پارسیان شعبه یوسف آباد شماره حساب 401-08411623-606</t>
  </si>
  <si>
    <t xml:space="preserve">  بانک پارسیان شعبه یوسف آباد شماره حساب 401-084160702-608</t>
  </si>
  <si>
    <t xml:space="preserve">  بانک پاسارگاد شعبه جهان کودک شماره حساب 290-307-14527997-22</t>
  </si>
  <si>
    <t xml:space="preserve">  بانک مسکن شعبه مستقل مرکزی شماره حساب 5600928336553</t>
  </si>
  <si>
    <t xml:space="preserve">  بانک مسکن شعبه مستقل مرکزی شماره حساب 5600928336595</t>
  </si>
  <si>
    <t xml:space="preserve">  بانک گردشگری شعبه پیروزی شماره حساب 134-1405-823519-25</t>
  </si>
  <si>
    <t xml:space="preserve">  بانک گردشگری شعبه پیروزی شماره حساب 134-1405-823519-26</t>
  </si>
  <si>
    <t xml:space="preserve">  بانک گردشگری شعبه پیروزی شماره حساب 134-1405-823519-27</t>
  </si>
  <si>
    <t xml:space="preserve">  بانک گردشگری شعبه پیروزی شماره حساب 134-1405-823519-29</t>
  </si>
  <si>
    <t xml:space="preserve">  بانک تجارت شعبه نفت شمالی شماره حساب 0479601638333</t>
  </si>
  <si>
    <t xml:space="preserve">  بانک ملت شعبه چهارراه ولیعصر شماره حساب 9041106723</t>
  </si>
  <si>
    <t xml:space="preserve">  بانک گردشگری شعبه پیروزی شماره حساب 134-1405-823519-30</t>
  </si>
  <si>
    <t xml:space="preserve">  بانک ملت شعبه چهارراه ولیعصر شماره حساب 9043328335</t>
  </si>
  <si>
    <t>سود اوراق با درآمد ثابت مرابحه انتخاب الکترونیک041006</t>
  </si>
  <si>
    <t>تسویه اختیار فروش مخابرات ایران</t>
  </si>
  <si>
    <t>صنعتی و معدنی گل گهر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</si>
</sst>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0.0%"/>
    <numFmt numFmtId="165" formatCode="_ * #,##0_-_ ;_ * #,##0\-_ ;_ * &quot;-&quot;??_-_ ;_ @_ "/>
    <numFmt numFmtId="166" formatCode="#,##0_ ;[Red]\-#,##0\ "/>
    <numFmt numFmtId="167" formatCode="#,###;\(#,###\);0"/>
  </numFmts>
  <fonts count="7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3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164" fontId="2" fillId="0" borderId="0" xfId="2" applyNumberFormat="1" applyFont="1"/>
    <xf numFmtId="10" fontId="2" fillId="0" borderId="0" xfId="2" applyNumberFormat="1" applyFont="1"/>
    <xf numFmtId="3" fontId="2" fillId="0" borderId="1" xfId="0" applyNumberFormat="1" applyFont="1" applyBorder="1"/>
    <xf numFmtId="10" fontId="2" fillId="0" borderId="1" xfId="0" applyNumberFormat="1" applyFont="1" applyBorder="1"/>
    <xf numFmtId="9" fontId="2" fillId="0" borderId="1" xfId="2" applyFont="1" applyBorder="1"/>
    <xf numFmtId="164" fontId="2" fillId="0" borderId="1" xfId="2" applyNumberFormat="1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0" xfId="1" applyNumberFormat="1" applyFont="1"/>
    <xf numFmtId="165" fontId="4" fillId="0" borderId="0" xfId="1" applyNumberFormat="1" applyFont="1"/>
    <xf numFmtId="165" fontId="2" fillId="0" borderId="1" xfId="1" applyNumberFormat="1" applyFont="1" applyBorder="1"/>
    <xf numFmtId="3" fontId="2" fillId="0" borderId="0" xfId="0" applyNumberFormat="1" applyFont="1" applyBorder="1"/>
    <xf numFmtId="166" fontId="2" fillId="0" borderId="1" xfId="0" applyNumberFormat="1" applyFont="1" applyBorder="1"/>
    <xf numFmtId="166" fontId="2" fillId="0" borderId="0" xfId="0" applyNumberFormat="1" applyFont="1" applyFill="1"/>
    <xf numFmtId="0" fontId="2" fillId="0" borderId="0" xfId="0" applyFont="1" applyAlignment="1">
      <alignment horizontal="right" vertical="center"/>
    </xf>
    <xf numFmtId="167" fontId="6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32"/>
  <sheetViews>
    <sheetView rightToLeft="1" tabSelected="1" workbookViewId="0">
      <selection activeCell="U2" sqref="U2:W3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8" ht="30" x14ac:dyDescent="0.45"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W2" s="3"/>
      <c r="AB2" s="3">
        <v>28924087819847</v>
      </c>
    </row>
    <row r="3" spans="1:28" ht="30" x14ac:dyDescent="0.45"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U3" s="3"/>
    </row>
    <row r="4" spans="1:28" ht="30" x14ac:dyDescent="0.45"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</row>
    <row r="6" spans="1:28" ht="30" x14ac:dyDescent="0.45">
      <c r="A6" s="24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8" ht="30" x14ac:dyDescent="0.45">
      <c r="A7" s="24" t="s">
        <v>3</v>
      </c>
      <c r="C7" s="24" t="s">
        <v>7</v>
      </c>
      <c r="E7" s="24" t="s">
        <v>8</v>
      </c>
      <c r="G7" s="24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8" ht="30" x14ac:dyDescent="0.4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8" ht="21" x14ac:dyDescent="0.55000000000000004">
      <c r="A9" s="2" t="s">
        <v>15</v>
      </c>
      <c r="C9" s="3">
        <v>29431752</v>
      </c>
      <c r="E9" s="3">
        <v>429947991199</v>
      </c>
      <c r="G9" s="3">
        <v>384432158613.38397</v>
      </c>
      <c r="I9" s="3">
        <v>0</v>
      </c>
      <c r="K9" s="3">
        <v>0</v>
      </c>
      <c r="M9" s="3">
        <v>0</v>
      </c>
      <c r="O9" s="3">
        <v>0</v>
      </c>
      <c r="Q9" s="3">
        <v>29431752</v>
      </c>
      <c r="S9" s="3">
        <v>13670</v>
      </c>
      <c r="U9" s="3">
        <v>429947991199</v>
      </c>
      <c r="W9" s="3">
        <v>399938174143.45203</v>
      </c>
      <c r="Y9" s="5">
        <f>W9/$AB$2</f>
        <v>1.3827166361631092E-2</v>
      </c>
    </row>
    <row r="10" spans="1:28" ht="21" x14ac:dyDescent="0.55000000000000004">
      <c r="A10" s="2" t="s">
        <v>16</v>
      </c>
      <c r="C10" s="3">
        <v>73552080</v>
      </c>
      <c r="E10" s="3">
        <v>172379053667</v>
      </c>
      <c r="G10" s="3">
        <v>156464912565.35999</v>
      </c>
      <c r="I10" s="3">
        <v>0</v>
      </c>
      <c r="K10" s="3">
        <v>0</v>
      </c>
      <c r="M10" s="3">
        <v>-73552080</v>
      </c>
      <c r="O10" s="3">
        <v>152302734946</v>
      </c>
      <c r="Q10" s="3">
        <v>0</v>
      </c>
      <c r="S10" s="3">
        <v>0</v>
      </c>
      <c r="U10" s="3">
        <v>0</v>
      </c>
      <c r="W10" s="3">
        <v>0</v>
      </c>
      <c r="Y10" s="5">
        <f t="shared" ref="Y10:Y30" si="0">W10/$AB$2</f>
        <v>0</v>
      </c>
    </row>
    <row r="11" spans="1:28" ht="21" x14ac:dyDescent="0.55000000000000004">
      <c r="A11" s="2" t="s">
        <v>18</v>
      </c>
      <c r="C11" s="3">
        <v>784118</v>
      </c>
      <c r="E11" s="3">
        <v>254041769737</v>
      </c>
      <c r="G11" s="3">
        <v>420429227932.61298</v>
      </c>
      <c r="I11" s="3">
        <v>0</v>
      </c>
      <c r="K11" s="3">
        <v>0</v>
      </c>
      <c r="M11" s="3">
        <v>-784118</v>
      </c>
      <c r="O11" s="3">
        <v>436789817908</v>
      </c>
      <c r="Q11" s="3">
        <v>0</v>
      </c>
      <c r="S11" s="3">
        <v>0</v>
      </c>
      <c r="U11" s="3">
        <v>0</v>
      </c>
      <c r="W11" s="3">
        <v>0</v>
      </c>
      <c r="Y11" s="5">
        <f t="shared" si="0"/>
        <v>0</v>
      </c>
    </row>
    <row r="12" spans="1:28" ht="21" x14ac:dyDescent="0.55000000000000004">
      <c r="A12" s="2" t="s">
        <v>19</v>
      </c>
      <c r="C12" s="3">
        <v>3450000</v>
      </c>
      <c r="E12" s="3">
        <v>63886870826</v>
      </c>
      <c r="G12" s="3">
        <v>65472159375</v>
      </c>
      <c r="I12" s="3">
        <v>3000000</v>
      </c>
      <c r="K12" s="3">
        <v>57456572400</v>
      </c>
      <c r="M12" s="3">
        <v>-3000000</v>
      </c>
      <c r="O12" s="3">
        <v>57261920640</v>
      </c>
      <c r="Q12" s="3">
        <v>3450000</v>
      </c>
      <c r="S12" s="3">
        <v>18750</v>
      </c>
      <c r="U12" s="3">
        <v>64904632424</v>
      </c>
      <c r="W12" s="3">
        <v>64610683593.75</v>
      </c>
      <c r="Y12" s="5">
        <f t="shared" si="0"/>
        <v>2.2338019437700548E-3</v>
      </c>
    </row>
    <row r="13" spans="1:28" ht="21" x14ac:dyDescent="0.55000000000000004">
      <c r="A13" s="2" t="s">
        <v>21</v>
      </c>
      <c r="C13" s="3">
        <v>3000000</v>
      </c>
      <c r="E13" s="3">
        <v>30034800000</v>
      </c>
      <c r="G13" s="3">
        <v>32691133125</v>
      </c>
      <c r="I13" s="3">
        <v>0</v>
      </c>
      <c r="K13" s="3">
        <v>0</v>
      </c>
      <c r="M13" s="3">
        <v>0</v>
      </c>
      <c r="O13" s="3">
        <v>0</v>
      </c>
      <c r="Q13" s="3">
        <v>3000000</v>
      </c>
      <c r="S13" s="3">
        <v>10800</v>
      </c>
      <c r="U13" s="3">
        <v>30034800000</v>
      </c>
      <c r="W13" s="3">
        <v>32361525000</v>
      </c>
      <c r="Y13" s="5">
        <f t="shared" si="0"/>
        <v>1.118843408357871E-3</v>
      </c>
    </row>
    <row r="14" spans="1:28" ht="21" x14ac:dyDescent="0.55000000000000004">
      <c r="A14" s="2" t="s">
        <v>23</v>
      </c>
      <c r="C14" s="3">
        <v>2000000</v>
      </c>
      <c r="E14" s="3">
        <v>20000000000</v>
      </c>
      <c r="G14" s="3">
        <v>22173637500</v>
      </c>
      <c r="I14" s="3">
        <v>0</v>
      </c>
      <c r="K14" s="3">
        <v>0</v>
      </c>
      <c r="M14" s="3">
        <v>0</v>
      </c>
      <c r="O14" s="3">
        <v>0</v>
      </c>
      <c r="Q14" s="3">
        <v>2000000</v>
      </c>
      <c r="S14" s="3">
        <v>11060</v>
      </c>
      <c r="U14" s="3">
        <v>20000000000</v>
      </c>
      <c r="W14" s="3">
        <v>22093732500</v>
      </c>
      <c r="Y14" s="5">
        <f t="shared" si="0"/>
        <v>7.6385235163197861E-4</v>
      </c>
    </row>
    <row r="15" spans="1:28" ht="21" x14ac:dyDescent="0.55000000000000004">
      <c r="A15" s="2" t="s">
        <v>24</v>
      </c>
      <c r="C15" s="3">
        <v>4000000</v>
      </c>
      <c r="E15" s="3">
        <v>40046400000</v>
      </c>
      <c r="G15" s="3">
        <v>60332270250</v>
      </c>
      <c r="I15" s="3">
        <v>0</v>
      </c>
      <c r="K15" s="3">
        <v>0</v>
      </c>
      <c r="M15" s="3">
        <v>-1000000</v>
      </c>
      <c r="O15" s="3">
        <v>15431653130</v>
      </c>
      <c r="Q15" s="3">
        <v>3000000</v>
      </c>
      <c r="S15" s="3">
        <v>15520</v>
      </c>
      <c r="U15" s="3">
        <v>30034800000</v>
      </c>
      <c r="W15" s="3">
        <v>46504710000</v>
      </c>
      <c r="Y15" s="5">
        <f t="shared" si="0"/>
        <v>1.6078194164550147E-3</v>
      </c>
    </row>
    <row r="16" spans="1:28" ht="21" x14ac:dyDescent="0.55000000000000004">
      <c r="A16" s="2" t="s">
        <v>26</v>
      </c>
      <c r="C16" s="3">
        <v>1335000</v>
      </c>
      <c r="E16" s="3">
        <v>20045555900</v>
      </c>
      <c r="G16" s="3">
        <v>18001098281.25</v>
      </c>
      <c r="I16" s="3">
        <v>0</v>
      </c>
      <c r="K16" s="3">
        <v>0</v>
      </c>
      <c r="M16" s="3">
        <v>0</v>
      </c>
      <c r="O16" s="3">
        <v>0</v>
      </c>
      <c r="Q16" s="3">
        <v>1335000</v>
      </c>
      <c r="S16" s="3">
        <v>13800</v>
      </c>
      <c r="U16" s="3">
        <v>20045555900</v>
      </c>
      <c r="W16" s="3">
        <v>18401122687.5</v>
      </c>
      <c r="Y16" s="5">
        <f t="shared" si="0"/>
        <v>6.3618679358571164E-4</v>
      </c>
    </row>
    <row r="17" spans="1:25" ht="21" x14ac:dyDescent="0.55000000000000004">
      <c r="A17" s="2" t="s">
        <v>27</v>
      </c>
      <c r="C17" s="3">
        <v>9570000</v>
      </c>
      <c r="E17" s="3">
        <v>110210395824</v>
      </c>
      <c r="G17" s="3">
        <v>188783053593.75</v>
      </c>
      <c r="I17" s="3">
        <v>0</v>
      </c>
      <c r="K17" s="3">
        <v>0</v>
      </c>
      <c r="M17" s="3">
        <v>0</v>
      </c>
      <c r="O17" s="3">
        <v>0</v>
      </c>
      <c r="Q17" s="3">
        <v>9570000</v>
      </c>
      <c r="S17" s="3">
        <v>18950</v>
      </c>
      <c r="U17" s="3">
        <v>110210395824</v>
      </c>
      <c r="W17" s="3">
        <v>181136145093.75</v>
      </c>
      <c r="Y17" s="5">
        <f t="shared" si="0"/>
        <v>6.2624669867534701E-3</v>
      </c>
    </row>
    <row r="18" spans="1:25" ht="21" x14ac:dyDescent="0.55000000000000004">
      <c r="A18" s="2" t="s">
        <v>28</v>
      </c>
      <c r="C18" s="3">
        <v>4000000</v>
      </c>
      <c r="E18" s="3">
        <v>81279174583</v>
      </c>
      <c r="G18" s="3">
        <v>76868610000</v>
      </c>
      <c r="I18" s="3">
        <v>0</v>
      </c>
      <c r="K18" s="3">
        <v>0</v>
      </c>
      <c r="M18" s="3">
        <v>0</v>
      </c>
      <c r="O18" s="3">
        <v>0</v>
      </c>
      <c r="Q18" s="3">
        <v>4000000</v>
      </c>
      <c r="S18" s="3">
        <v>18880</v>
      </c>
      <c r="U18" s="3">
        <v>81279174583</v>
      </c>
      <c r="W18" s="3">
        <v>75430320000</v>
      </c>
      <c r="Y18" s="5">
        <f t="shared" si="0"/>
        <v>2.6078720431847659E-3</v>
      </c>
    </row>
    <row r="19" spans="1:25" ht="21" x14ac:dyDescent="0.55000000000000004">
      <c r="A19" s="2" t="s">
        <v>29</v>
      </c>
      <c r="C19" s="3">
        <v>4705956</v>
      </c>
      <c r="E19" s="3">
        <v>47116031468</v>
      </c>
      <c r="G19" s="3">
        <v>47228703352.934402</v>
      </c>
      <c r="I19" s="3">
        <v>37391159</v>
      </c>
      <c r="K19" s="3">
        <v>408656849700</v>
      </c>
      <c r="M19" s="3">
        <v>-2097115</v>
      </c>
      <c r="O19" s="3">
        <v>21124863021</v>
      </c>
      <c r="Q19" s="3">
        <v>40000000</v>
      </c>
      <c r="S19" s="3">
        <v>12209</v>
      </c>
      <c r="U19" s="3">
        <v>434776565788</v>
      </c>
      <c r="W19" s="3">
        <v>487773968000</v>
      </c>
      <c r="Y19" s="5">
        <f t="shared" si="0"/>
        <v>1.6863936074253703E-2</v>
      </c>
    </row>
    <row r="20" spans="1:25" ht="21" x14ac:dyDescent="0.55000000000000004">
      <c r="A20" s="2" t="s">
        <v>30</v>
      </c>
      <c r="C20" s="3">
        <v>5500000</v>
      </c>
      <c r="E20" s="3">
        <v>56680673400</v>
      </c>
      <c r="G20" s="3">
        <v>91301450625</v>
      </c>
      <c r="I20" s="3">
        <v>0</v>
      </c>
      <c r="K20" s="3">
        <v>0</v>
      </c>
      <c r="M20" s="3">
        <v>0</v>
      </c>
      <c r="O20" s="3">
        <v>0</v>
      </c>
      <c r="Q20" s="3">
        <v>5500000</v>
      </c>
      <c r="S20" s="3">
        <v>16790</v>
      </c>
      <c r="U20" s="3">
        <v>56680673400</v>
      </c>
      <c r="W20" s="3">
        <v>92235340312.5</v>
      </c>
      <c r="Y20" s="5">
        <f t="shared" si="0"/>
        <v>3.1888763748397406E-3</v>
      </c>
    </row>
    <row r="21" spans="1:25" ht="21" x14ac:dyDescent="0.55000000000000004">
      <c r="A21" s="2" t="s">
        <v>31</v>
      </c>
      <c r="C21" s="3">
        <v>6791000</v>
      </c>
      <c r="E21" s="3">
        <v>109829073089</v>
      </c>
      <c r="G21" s="3">
        <v>158856353801.25</v>
      </c>
      <c r="I21" s="3">
        <v>0</v>
      </c>
      <c r="K21" s="3">
        <v>0</v>
      </c>
      <c r="M21" s="3">
        <v>0</v>
      </c>
      <c r="O21" s="3">
        <v>0</v>
      </c>
      <c r="Q21" s="3">
        <v>6791000</v>
      </c>
      <c r="S21" s="3">
        <v>23051</v>
      </c>
      <c r="U21" s="3">
        <v>109829073089</v>
      </c>
      <c r="W21" s="3">
        <v>156353450532.56299</v>
      </c>
      <c r="Y21" s="5">
        <f t="shared" si="0"/>
        <v>5.4056484514362832E-3</v>
      </c>
    </row>
    <row r="22" spans="1:25" ht="21" x14ac:dyDescent="0.55000000000000004">
      <c r="A22" s="2" t="s">
        <v>32</v>
      </c>
      <c r="C22" s="3">
        <v>21564</v>
      </c>
      <c r="E22" s="3">
        <v>39363632745</v>
      </c>
      <c r="G22" s="3">
        <v>67723553376</v>
      </c>
      <c r="I22" s="3">
        <v>0</v>
      </c>
      <c r="K22" s="3">
        <v>0</v>
      </c>
      <c r="M22" s="3">
        <v>0</v>
      </c>
      <c r="O22" s="3">
        <v>0</v>
      </c>
      <c r="Q22" s="3">
        <v>21564</v>
      </c>
      <c r="S22" s="3">
        <v>3120191</v>
      </c>
      <c r="U22" s="3">
        <v>39363632745</v>
      </c>
      <c r="W22" s="3">
        <v>67283798724</v>
      </c>
      <c r="Y22" s="5">
        <f t="shared" si="0"/>
        <v>2.3262202473964106E-3</v>
      </c>
    </row>
    <row r="23" spans="1:25" ht="21" x14ac:dyDescent="0.55000000000000004">
      <c r="A23" s="2" t="s">
        <v>33</v>
      </c>
      <c r="C23" s="3">
        <v>130571</v>
      </c>
      <c r="E23" s="3">
        <v>99999758915</v>
      </c>
      <c r="G23" s="3">
        <v>91882009274</v>
      </c>
      <c r="I23" s="3">
        <v>0</v>
      </c>
      <c r="K23" s="3">
        <v>0</v>
      </c>
      <c r="M23" s="3">
        <v>0</v>
      </c>
      <c r="O23" s="3">
        <v>0</v>
      </c>
      <c r="Q23" s="3">
        <v>130571</v>
      </c>
      <c r="S23" s="3">
        <v>699331</v>
      </c>
      <c r="U23" s="3">
        <v>99999758915</v>
      </c>
      <c r="W23" s="3">
        <v>91312328001</v>
      </c>
      <c r="Y23" s="5">
        <f t="shared" si="0"/>
        <v>3.1569648304809708E-3</v>
      </c>
    </row>
    <row r="24" spans="1:25" ht="21" x14ac:dyDescent="0.55000000000000004">
      <c r="A24" s="2" t="s">
        <v>34</v>
      </c>
      <c r="C24" s="3">
        <v>10000</v>
      </c>
      <c r="E24" s="3">
        <v>10000000000</v>
      </c>
      <c r="G24" s="3">
        <v>10190340000</v>
      </c>
      <c r="I24" s="3">
        <v>0</v>
      </c>
      <c r="K24" s="3">
        <v>0</v>
      </c>
      <c r="M24" s="3">
        <v>0</v>
      </c>
      <c r="O24" s="3">
        <v>0</v>
      </c>
      <c r="Q24" s="3">
        <v>10000</v>
      </c>
      <c r="S24" s="3">
        <v>1036567</v>
      </c>
      <c r="U24" s="3">
        <v>10000000000</v>
      </c>
      <c r="W24" s="3">
        <v>10365670000</v>
      </c>
      <c r="Y24" s="5">
        <f t="shared" si="0"/>
        <v>3.5837500095291962E-4</v>
      </c>
    </row>
    <row r="25" spans="1:25" ht="21" x14ac:dyDescent="0.55000000000000004">
      <c r="A25" s="2" t="s">
        <v>35</v>
      </c>
      <c r="C25" s="3">
        <v>33953760</v>
      </c>
      <c r="E25" s="3">
        <v>178928178285</v>
      </c>
      <c r="G25" s="3">
        <v>199810271957.76001</v>
      </c>
      <c r="I25" s="3">
        <v>0</v>
      </c>
      <c r="K25" s="3">
        <v>0</v>
      </c>
      <c r="M25" s="3">
        <v>0</v>
      </c>
      <c r="O25" s="3">
        <v>0</v>
      </c>
      <c r="Q25" s="3">
        <v>33953760</v>
      </c>
      <c r="S25" s="3">
        <v>5710</v>
      </c>
      <c r="U25" s="3">
        <v>178928178285</v>
      </c>
      <c r="W25" s="3">
        <v>192722407580.88</v>
      </c>
      <c r="Y25" s="5">
        <f t="shared" si="0"/>
        <v>6.6630418487610386E-3</v>
      </c>
    </row>
    <row r="26" spans="1:25" ht="21" x14ac:dyDescent="0.55000000000000004">
      <c r="A26" s="2" t="s">
        <v>36</v>
      </c>
      <c r="C26" s="3">
        <v>247667173</v>
      </c>
      <c r="E26" s="3">
        <v>1536841880308</v>
      </c>
      <c r="G26" s="3">
        <v>1655897839634.6899</v>
      </c>
      <c r="I26" s="3">
        <v>0</v>
      </c>
      <c r="K26" s="3">
        <v>0</v>
      </c>
      <c r="M26" s="3">
        <v>0</v>
      </c>
      <c r="O26" s="3">
        <v>0</v>
      </c>
      <c r="Q26" s="3">
        <v>247667173</v>
      </c>
      <c r="S26" s="3">
        <v>6836</v>
      </c>
      <c r="U26" s="3">
        <v>1536841880308</v>
      </c>
      <c r="W26" s="3">
        <v>1682979130499.96</v>
      </c>
      <c r="Y26" s="5">
        <f t="shared" si="0"/>
        <v>5.8186074561187746E-2</v>
      </c>
    </row>
    <row r="27" spans="1:25" ht="21" x14ac:dyDescent="0.55000000000000004">
      <c r="A27" s="2" t="s">
        <v>37</v>
      </c>
      <c r="C27" s="3">
        <v>0</v>
      </c>
      <c r="E27" s="3">
        <v>0</v>
      </c>
      <c r="G27" s="3">
        <v>0</v>
      </c>
      <c r="I27" s="3">
        <v>2109466</v>
      </c>
      <c r="K27" s="3">
        <v>7729350272</v>
      </c>
      <c r="M27" s="3">
        <v>0</v>
      </c>
      <c r="O27" s="3">
        <v>0</v>
      </c>
      <c r="Q27" s="3">
        <v>2109466</v>
      </c>
      <c r="S27" s="3">
        <v>3601</v>
      </c>
      <c r="U27" s="3">
        <v>7729350272</v>
      </c>
      <c r="W27" s="3">
        <v>7550989752.9573002</v>
      </c>
      <c r="Y27" s="5">
        <f t="shared" si="0"/>
        <v>2.6106232977815796E-4</v>
      </c>
    </row>
    <row r="28" spans="1:25" ht="21" x14ac:dyDescent="0.55000000000000004">
      <c r="A28" s="2" t="s">
        <v>38</v>
      </c>
      <c r="C28" s="3">
        <v>0</v>
      </c>
      <c r="E28" s="3">
        <v>0</v>
      </c>
      <c r="G28" s="3">
        <v>0</v>
      </c>
      <c r="I28" s="3">
        <v>11100000</v>
      </c>
      <c r="K28" s="3">
        <v>154960285446</v>
      </c>
      <c r="M28" s="3">
        <v>0</v>
      </c>
      <c r="O28" s="3">
        <v>0</v>
      </c>
      <c r="Q28" s="3">
        <v>11100000</v>
      </c>
      <c r="S28" s="3">
        <v>15020</v>
      </c>
      <c r="U28" s="3">
        <v>154960285446</v>
      </c>
      <c r="W28" s="3">
        <v>165730004100</v>
      </c>
      <c r="Y28" s="5">
        <f t="shared" si="0"/>
        <v>5.7298264730851816E-3</v>
      </c>
    </row>
    <row r="29" spans="1:25" ht="21" x14ac:dyDescent="0.55000000000000004">
      <c r="A29" s="2" t="s">
        <v>39</v>
      </c>
      <c r="C29" s="3">
        <v>0</v>
      </c>
      <c r="E29" s="3">
        <v>0</v>
      </c>
      <c r="G29" s="3">
        <v>0</v>
      </c>
      <c r="I29" s="3">
        <v>150000</v>
      </c>
      <c r="K29" s="3">
        <v>26622616519</v>
      </c>
      <c r="M29" s="3">
        <v>0</v>
      </c>
      <c r="O29" s="3">
        <v>0</v>
      </c>
      <c r="Q29" s="3">
        <v>150000</v>
      </c>
      <c r="S29" s="3">
        <v>183010</v>
      </c>
      <c r="U29" s="3">
        <v>26622616519</v>
      </c>
      <c r="W29" s="3">
        <v>27288163575</v>
      </c>
      <c r="Y29" s="5">
        <f t="shared" si="0"/>
        <v>9.4344076622100183E-4</v>
      </c>
    </row>
    <row r="30" spans="1:25" ht="21" x14ac:dyDescent="0.55000000000000004">
      <c r="A30" s="2" t="s">
        <v>41</v>
      </c>
      <c r="C30" s="3">
        <v>0</v>
      </c>
      <c r="E30" s="3">
        <v>0</v>
      </c>
      <c r="G30" s="3">
        <v>0</v>
      </c>
      <c r="I30" s="3">
        <v>18000000</v>
      </c>
      <c r="K30" s="3">
        <v>65769320858</v>
      </c>
      <c r="M30" s="3">
        <v>0</v>
      </c>
      <c r="O30" s="3">
        <v>0</v>
      </c>
      <c r="Q30" s="3">
        <v>18000000</v>
      </c>
      <c r="S30" s="3">
        <v>3512</v>
      </c>
      <c r="U30" s="3">
        <v>65769320858</v>
      </c>
      <c r="W30" s="3">
        <v>62839864800</v>
      </c>
      <c r="Y30" s="5">
        <f t="shared" si="0"/>
        <v>2.1725789657186987E-3</v>
      </c>
    </row>
    <row r="31" spans="1:25" ht="19.5" thickBot="1" x14ac:dyDescent="0.5">
      <c r="E31" s="6">
        <f>SUM(E9:E30)</f>
        <v>3300631239946</v>
      </c>
      <c r="G31" s="6">
        <f>SUM(G9:G30)</f>
        <v>3748538783257.9912</v>
      </c>
      <c r="K31" s="6">
        <f>SUM(K9:K30)</f>
        <v>721194995195</v>
      </c>
      <c r="M31" s="6">
        <f>SUM(M9:M30)</f>
        <v>-80433313</v>
      </c>
      <c r="O31" s="6">
        <f>SUM(O9:O30)</f>
        <v>682910989645</v>
      </c>
      <c r="Q31" s="3"/>
      <c r="S31" s="6">
        <f>SUM(S9:S30)</f>
        <v>5247258</v>
      </c>
      <c r="U31" s="6">
        <f>SUM(U9:U30)</f>
        <v>3507958685555</v>
      </c>
      <c r="W31" s="6">
        <f>SUM(W9:W30)</f>
        <v>3884911528897.3125</v>
      </c>
      <c r="Y31" s="7">
        <f>SUM(Y9:Y30)</f>
        <v>0.13431405522948181</v>
      </c>
    </row>
    <row r="32" spans="1:25" ht="19.5" thickTop="1" x14ac:dyDescent="0.45"/>
  </sheetData>
  <mergeCells count="21"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8"/>
  <sheetViews>
    <sheetView rightToLeft="1" topLeftCell="A24" workbookViewId="0">
      <selection activeCell="X43" sqref="X43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</row>
    <row r="3" spans="1:21" ht="30" x14ac:dyDescent="0.45">
      <c r="D3" s="24" t="s">
        <v>252</v>
      </c>
      <c r="E3" s="24" t="s">
        <v>252</v>
      </c>
      <c r="F3" s="24" t="s">
        <v>252</v>
      </c>
      <c r="G3" s="24" t="s">
        <v>252</v>
      </c>
      <c r="H3" s="24" t="s">
        <v>252</v>
      </c>
    </row>
    <row r="4" spans="1:21" ht="30" x14ac:dyDescent="0.45"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</row>
    <row r="6" spans="1:21" ht="30" x14ac:dyDescent="0.45">
      <c r="A6" s="24" t="s">
        <v>3</v>
      </c>
      <c r="C6" s="24" t="s">
        <v>254</v>
      </c>
      <c r="D6" s="24" t="s">
        <v>254</v>
      </c>
      <c r="E6" s="24" t="s">
        <v>254</v>
      </c>
      <c r="F6" s="24" t="s">
        <v>254</v>
      </c>
      <c r="G6" s="24" t="s">
        <v>254</v>
      </c>
      <c r="H6" s="24" t="s">
        <v>254</v>
      </c>
      <c r="I6" s="24" t="s">
        <v>254</v>
      </c>
      <c r="J6" s="24" t="s">
        <v>254</v>
      </c>
      <c r="K6" s="24" t="s">
        <v>254</v>
      </c>
      <c r="M6" s="24" t="s">
        <v>255</v>
      </c>
      <c r="N6" s="24" t="s">
        <v>255</v>
      </c>
      <c r="O6" s="24" t="s">
        <v>255</v>
      </c>
      <c r="P6" s="24" t="s">
        <v>255</v>
      </c>
      <c r="Q6" s="24" t="s">
        <v>255</v>
      </c>
      <c r="R6" s="24" t="s">
        <v>255</v>
      </c>
      <c r="S6" s="24" t="s">
        <v>255</v>
      </c>
      <c r="T6" s="24" t="s">
        <v>255</v>
      </c>
      <c r="U6" s="24" t="s">
        <v>255</v>
      </c>
    </row>
    <row r="7" spans="1:21" ht="30" x14ac:dyDescent="0.45">
      <c r="A7" s="24" t="s">
        <v>3</v>
      </c>
      <c r="C7" s="24" t="s">
        <v>319</v>
      </c>
      <c r="E7" s="24" t="s">
        <v>320</v>
      </c>
      <c r="G7" s="24" t="s">
        <v>321</v>
      </c>
      <c r="I7" s="24" t="s">
        <v>110</v>
      </c>
      <c r="K7" s="24" t="s">
        <v>322</v>
      </c>
      <c r="M7" s="24" t="s">
        <v>319</v>
      </c>
      <c r="O7" s="24" t="s">
        <v>320</v>
      </c>
      <c r="Q7" s="24" t="s">
        <v>321</v>
      </c>
      <c r="S7" s="24" t="s">
        <v>110</v>
      </c>
      <c r="U7" s="24" t="s">
        <v>322</v>
      </c>
    </row>
    <row r="8" spans="1:21" ht="21" x14ac:dyDescent="0.55000000000000004">
      <c r="A8" s="2" t="s">
        <v>24</v>
      </c>
      <c r="C8" s="3">
        <v>0</v>
      </c>
      <c r="E8" s="3">
        <v>-1671013313</v>
      </c>
      <c r="G8" s="3">
        <v>3275106193</v>
      </c>
      <c r="I8" s="3">
        <v>1604092880</v>
      </c>
      <c r="K8" s="1" t="s">
        <v>69</v>
      </c>
      <c r="M8" s="3">
        <v>0</v>
      </c>
      <c r="O8" s="3">
        <v>10035069188</v>
      </c>
      <c r="Q8" s="3">
        <v>8110958292</v>
      </c>
      <c r="S8" s="3">
        <f>M8+O8+Q8</f>
        <v>18146027480</v>
      </c>
      <c r="U8" s="1" t="s">
        <v>323</v>
      </c>
    </row>
    <row r="9" spans="1:21" ht="21" x14ac:dyDescent="0.55000000000000004">
      <c r="A9" s="2" t="s">
        <v>18</v>
      </c>
      <c r="C9" s="3">
        <v>0</v>
      </c>
      <c r="E9" s="3">
        <v>0</v>
      </c>
      <c r="G9" s="3">
        <v>136411149042</v>
      </c>
      <c r="I9" s="3">
        <v>136411149042</v>
      </c>
      <c r="K9" s="1" t="s">
        <v>324</v>
      </c>
      <c r="M9" s="3">
        <v>0</v>
      </c>
      <c r="O9" s="3">
        <v>0</v>
      </c>
      <c r="Q9" s="3">
        <v>385543136898</v>
      </c>
      <c r="S9" s="3">
        <f t="shared" ref="S9:S46" si="0">M9+O9+Q9</f>
        <v>385543136898</v>
      </c>
      <c r="U9" s="1" t="s">
        <v>325</v>
      </c>
    </row>
    <row r="10" spans="1:21" ht="21" x14ac:dyDescent="0.55000000000000004">
      <c r="A10" s="2" t="s">
        <v>29</v>
      </c>
      <c r="C10" s="3">
        <v>0</v>
      </c>
      <c r="E10" s="3">
        <v>52884730328</v>
      </c>
      <c r="G10" s="3">
        <v>128547641</v>
      </c>
      <c r="I10" s="3">
        <v>53013277969</v>
      </c>
      <c r="K10" s="1" t="s">
        <v>326</v>
      </c>
      <c r="M10" s="3">
        <v>0</v>
      </c>
      <c r="O10" s="3">
        <v>52997402212</v>
      </c>
      <c r="Q10" s="3">
        <v>3476720092</v>
      </c>
      <c r="S10" s="3">
        <f t="shared" si="0"/>
        <v>56474122304</v>
      </c>
      <c r="U10" s="1" t="s">
        <v>327</v>
      </c>
    </row>
    <row r="11" spans="1:21" ht="21" x14ac:dyDescent="0.55000000000000004">
      <c r="A11" s="2" t="s">
        <v>19</v>
      </c>
      <c r="C11" s="3">
        <v>0</v>
      </c>
      <c r="E11" s="3">
        <v>-1879237379</v>
      </c>
      <c r="G11" s="3">
        <v>823109838</v>
      </c>
      <c r="I11" s="3">
        <v>-1056127541</v>
      </c>
      <c r="K11" s="1" t="s">
        <v>328</v>
      </c>
      <c r="M11" s="3">
        <v>0</v>
      </c>
      <c r="O11" s="3">
        <v>-293948830</v>
      </c>
      <c r="Q11" s="3">
        <v>40175834821</v>
      </c>
      <c r="S11" s="3">
        <f t="shared" si="0"/>
        <v>39881885991</v>
      </c>
      <c r="U11" s="1" t="s">
        <v>329</v>
      </c>
    </row>
    <row r="12" spans="1:21" ht="21" x14ac:dyDescent="0.55000000000000004">
      <c r="A12" s="2" t="s">
        <v>16</v>
      </c>
      <c r="C12" s="3">
        <v>0</v>
      </c>
      <c r="E12" s="3">
        <v>0</v>
      </c>
      <c r="G12" s="3">
        <v>-42887723959</v>
      </c>
      <c r="I12" s="3">
        <v>-42887723959</v>
      </c>
      <c r="K12" s="1" t="s">
        <v>330</v>
      </c>
      <c r="M12" s="3">
        <v>17297277403</v>
      </c>
      <c r="O12" s="3">
        <v>0</v>
      </c>
      <c r="Q12" s="3">
        <v>11307306344</v>
      </c>
      <c r="S12" s="3">
        <f t="shared" si="0"/>
        <v>28604583747</v>
      </c>
      <c r="U12" s="1" t="s">
        <v>331</v>
      </c>
    </row>
    <row r="13" spans="1:21" ht="21" x14ac:dyDescent="0.55000000000000004">
      <c r="A13" s="2" t="s">
        <v>31</v>
      </c>
      <c r="C13" s="3">
        <v>0</v>
      </c>
      <c r="E13" s="3">
        <v>-2502903268</v>
      </c>
      <c r="G13" s="3">
        <v>0</v>
      </c>
      <c r="I13" s="3">
        <v>-2502903268</v>
      </c>
      <c r="K13" s="1" t="s">
        <v>332</v>
      </c>
      <c r="M13" s="3">
        <v>0</v>
      </c>
      <c r="O13" s="3">
        <v>14210250253</v>
      </c>
      <c r="Q13" s="3">
        <v>2255594011</v>
      </c>
      <c r="S13" s="3">
        <f t="shared" si="0"/>
        <v>16465844264</v>
      </c>
      <c r="U13" s="1" t="s">
        <v>333</v>
      </c>
    </row>
    <row r="14" spans="1:21" ht="21" x14ac:dyDescent="0.55000000000000004">
      <c r="A14" s="2" t="s">
        <v>288</v>
      </c>
      <c r="C14" s="3">
        <v>0</v>
      </c>
      <c r="E14" s="3">
        <v>0</v>
      </c>
      <c r="G14" s="3">
        <v>0</v>
      </c>
      <c r="I14" s="3">
        <v>0</v>
      </c>
      <c r="K14" s="1" t="s">
        <v>17</v>
      </c>
      <c r="M14" s="3">
        <v>0</v>
      </c>
      <c r="O14" s="3">
        <v>0</v>
      </c>
      <c r="Q14" s="3">
        <v>13562476152</v>
      </c>
      <c r="S14" s="3">
        <f t="shared" si="0"/>
        <v>13562476152</v>
      </c>
      <c r="U14" s="1" t="s">
        <v>251</v>
      </c>
    </row>
    <row r="15" spans="1:21" ht="21" x14ac:dyDescent="0.55000000000000004">
      <c r="A15" s="2" t="s">
        <v>289</v>
      </c>
      <c r="C15" s="3">
        <v>0</v>
      </c>
      <c r="E15" s="3">
        <v>0</v>
      </c>
      <c r="G15" s="3">
        <v>0</v>
      </c>
      <c r="I15" s="3">
        <v>0</v>
      </c>
      <c r="K15" s="1" t="s">
        <v>17</v>
      </c>
      <c r="M15" s="3">
        <v>0</v>
      </c>
      <c r="O15" s="3">
        <v>0</v>
      </c>
      <c r="Q15" s="3">
        <v>149950985</v>
      </c>
      <c r="S15" s="3">
        <f t="shared" si="0"/>
        <v>149950985</v>
      </c>
      <c r="U15" s="1" t="s">
        <v>17</v>
      </c>
    </row>
    <row r="16" spans="1:21" ht="21" x14ac:dyDescent="0.55000000000000004">
      <c r="A16" s="2" t="s">
        <v>290</v>
      </c>
      <c r="C16" s="3">
        <v>0</v>
      </c>
      <c r="E16" s="3">
        <v>0</v>
      </c>
      <c r="G16" s="3">
        <v>0</v>
      </c>
      <c r="I16" s="3">
        <v>0</v>
      </c>
      <c r="K16" s="1" t="s">
        <v>17</v>
      </c>
      <c r="M16" s="3">
        <v>0</v>
      </c>
      <c r="O16" s="3">
        <v>0</v>
      </c>
      <c r="Q16" s="3">
        <v>56458229786</v>
      </c>
      <c r="S16" s="3">
        <f t="shared" si="0"/>
        <v>56458229786</v>
      </c>
      <c r="U16" s="1" t="s">
        <v>327</v>
      </c>
    </row>
    <row r="17" spans="1:21" ht="21" x14ac:dyDescent="0.55000000000000004">
      <c r="A17" s="2" t="s">
        <v>291</v>
      </c>
      <c r="C17" s="3">
        <v>0</v>
      </c>
      <c r="E17" s="3">
        <v>0</v>
      </c>
      <c r="G17" s="3">
        <v>0</v>
      </c>
      <c r="I17" s="3">
        <v>0</v>
      </c>
      <c r="K17" s="1" t="s">
        <v>17</v>
      </c>
      <c r="M17" s="3">
        <v>0</v>
      </c>
      <c r="O17" s="3">
        <v>0</v>
      </c>
      <c r="Q17" s="3">
        <v>4102073909</v>
      </c>
      <c r="S17" s="3">
        <f t="shared" si="0"/>
        <v>4102073909</v>
      </c>
      <c r="U17" s="1" t="s">
        <v>40</v>
      </c>
    </row>
    <row r="18" spans="1:21" ht="21" x14ac:dyDescent="0.55000000000000004">
      <c r="A18" s="2" t="s">
        <v>292</v>
      </c>
      <c r="C18" s="3">
        <v>0</v>
      </c>
      <c r="E18" s="3">
        <v>0</v>
      </c>
      <c r="G18" s="3">
        <v>0</v>
      </c>
      <c r="I18" s="3">
        <v>0</v>
      </c>
      <c r="K18" s="1" t="s">
        <v>17</v>
      </c>
      <c r="M18" s="3">
        <v>0</v>
      </c>
      <c r="O18" s="3">
        <v>0</v>
      </c>
      <c r="Q18" s="3">
        <v>-5204</v>
      </c>
      <c r="S18" s="3">
        <f t="shared" si="0"/>
        <v>-5204</v>
      </c>
      <c r="U18" s="1" t="s">
        <v>17</v>
      </c>
    </row>
    <row r="19" spans="1:21" ht="21" x14ac:dyDescent="0.55000000000000004">
      <c r="A19" s="2" t="s">
        <v>293</v>
      </c>
      <c r="C19" s="3">
        <v>0</v>
      </c>
      <c r="E19" s="3">
        <v>0</v>
      </c>
      <c r="G19" s="3">
        <v>0</v>
      </c>
      <c r="I19" s="3">
        <v>0</v>
      </c>
      <c r="K19" s="1" t="s">
        <v>17</v>
      </c>
      <c r="M19" s="3">
        <v>0</v>
      </c>
      <c r="O19" s="3">
        <v>0</v>
      </c>
      <c r="Q19" s="3">
        <v>-2185686299</v>
      </c>
      <c r="S19" s="3">
        <f t="shared" si="0"/>
        <v>-2185686299</v>
      </c>
      <c r="U19" s="1" t="s">
        <v>334</v>
      </c>
    </row>
    <row r="20" spans="1:21" ht="21" x14ac:dyDescent="0.55000000000000004">
      <c r="A20" s="2" t="s">
        <v>294</v>
      </c>
      <c r="C20" s="3">
        <v>0</v>
      </c>
      <c r="E20" s="3">
        <v>0</v>
      </c>
      <c r="G20" s="3">
        <v>0</v>
      </c>
      <c r="I20" s="3">
        <v>0</v>
      </c>
      <c r="K20" s="1" t="s">
        <v>17</v>
      </c>
      <c r="M20" s="3">
        <v>0</v>
      </c>
      <c r="O20" s="3">
        <v>0</v>
      </c>
      <c r="Q20" s="3">
        <v>12758041988</v>
      </c>
      <c r="S20" s="3">
        <f t="shared" si="0"/>
        <v>12758041988</v>
      </c>
      <c r="U20" s="1" t="s">
        <v>335</v>
      </c>
    </row>
    <row r="21" spans="1:21" ht="21" x14ac:dyDescent="0.55000000000000004">
      <c r="A21" s="2" t="s">
        <v>295</v>
      </c>
      <c r="C21" s="3">
        <v>0</v>
      </c>
      <c r="E21" s="3">
        <v>0</v>
      </c>
      <c r="G21" s="3">
        <v>0</v>
      </c>
      <c r="I21" s="3">
        <v>0</v>
      </c>
      <c r="K21" s="1" t="s">
        <v>17</v>
      </c>
      <c r="M21" s="3">
        <v>0</v>
      </c>
      <c r="O21" s="3">
        <v>0</v>
      </c>
      <c r="Q21" s="3">
        <v>113069163998</v>
      </c>
      <c r="S21" s="3">
        <f t="shared" si="0"/>
        <v>113069163998</v>
      </c>
      <c r="U21" s="1" t="s">
        <v>336</v>
      </c>
    </row>
    <row r="22" spans="1:21" ht="21" x14ac:dyDescent="0.55000000000000004">
      <c r="A22" s="2" t="s">
        <v>296</v>
      </c>
      <c r="C22" s="3">
        <v>0</v>
      </c>
      <c r="E22" s="3">
        <v>0</v>
      </c>
      <c r="G22" s="3">
        <v>0</v>
      </c>
      <c r="I22" s="3">
        <v>0</v>
      </c>
      <c r="K22" s="1" t="s">
        <v>17</v>
      </c>
      <c r="M22" s="3">
        <v>0</v>
      </c>
      <c r="O22" s="3">
        <v>0</v>
      </c>
      <c r="Q22" s="3">
        <v>-3373992</v>
      </c>
      <c r="S22" s="3">
        <f t="shared" si="0"/>
        <v>-3373992</v>
      </c>
      <c r="U22" s="1" t="s">
        <v>17</v>
      </c>
    </row>
    <row r="23" spans="1:21" ht="21" x14ac:dyDescent="0.55000000000000004">
      <c r="A23" s="2" t="s">
        <v>297</v>
      </c>
      <c r="C23" s="3">
        <v>0</v>
      </c>
      <c r="E23" s="3">
        <v>0</v>
      </c>
      <c r="G23" s="3">
        <v>0</v>
      </c>
      <c r="I23" s="3">
        <v>0</v>
      </c>
      <c r="K23" s="1" t="s">
        <v>17</v>
      </c>
      <c r="M23" s="3">
        <v>0</v>
      </c>
      <c r="O23" s="3">
        <v>0</v>
      </c>
      <c r="Q23" s="3">
        <v>-101402900</v>
      </c>
      <c r="S23" s="3">
        <f t="shared" si="0"/>
        <v>-101402900</v>
      </c>
      <c r="U23" s="1" t="s">
        <v>17</v>
      </c>
    </row>
    <row r="24" spans="1:21" ht="21" x14ac:dyDescent="0.55000000000000004">
      <c r="A24" s="2" t="s">
        <v>298</v>
      </c>
      <c r="C24" s="3">
        <v>0</v>
      </c>
      <c r="E24" s="3">
        <v>0</v>
      </c>
      <c r="G24" s="3">
        <v>0</v>
      </c>
      <c r="I24" s="3">
        <v>0</v>
      </c>
      <c r="K24" s="1" t="s">
        <v>17</v>
      </c>
      <c r="M24" s="3">
        <v>0</v>
      </c>
      <c r="O24" s="3">
        <v>0</v>
      </c>
      <c r="Q24" s="3">
        <v>150584900000</v>
      </c>
      <c r="S24" s="3">
        <f t="shared" si="0"/>
        <v>150584900000</v>
      </c>
      <c r="U24" s="1" t="s">
        <v>337</v>
      </c>
    </row>
    <row r="25" spans="1:21" ht="21" x14ac:dyDescent="0.55000000000000004">
      <c r="A25" s="2" t="s">
        <v>299</v>
      </c>
      <c r="C25" s="3">
        <v>0</v>
      </c>
      <c r="E25" s="3">
        <v>0</v>
      </c>
      <c r="G25" s="3">
        <v>0</v>
      </c>
      <c r="I25" s="3">
        <v>0</v>
      </c>
      <c r="K25" s="1" t="s">
        <v>17</v>
      </c>
      <c r="M25" s="3">
        <v>0</v>
      </c>
      <c r="O25" s="3">
        <v>0</v>
      </c>
      <c r="Q25" s="3">
        <v>10232205674</v>
      </c>
      <c r="S25" s="3">
        <f t="shared" si="0"/>
        <v>10232205674</v>
      </c>
      <c r="U25" s="1" t="s">
        <v>20</v>
      </c>
    </row>
    <row r="26" spans="1:21" ht="21" x14ac:dyDescent="0.55000000000000004">
      <c r="A26" s="2" t="s">
        <v>28</v>
      </c>
      <c r="C26" s="3">
        <v>0</v>
      </c>
      <c r="E26" s="3">
        <v>-1438290000</v>
      </c>
      <c r="G26" s="3">
        <v>0</v>
      </c>
      <c r="I26" s="3">
        <v>-1438290000</v>
      </c>
      <c r="K26" s="1" t="s">
        <v>338</v>
      </c>
      <c r="M26" s="3">
        <v>0</v>
      </c>
      <c r="O26" s="3">
        <v>-5848854583</v>
      </c>
      <c r="Q26" s="3">
        <v>-1500426007</v>
      </c>
      <c r="S26" s="3">
        <f t="shared" si="0"/>
        <v>-7349280590</v>
      </c>
      <c r="U26" s="1" t="s">
        <v>339</v>
      </c>
    </row>
    <row r="27" spans="1:21" ht="21" x14ac:dyDescent="0.55000000000000004">
      <c r="A27" s="2" t="s">
        <v>300</v>
      </c>
      <c r="C27" s="3">
        <v>0</v>
      </c>
      <c r="E27" s="3">
        <v>0</v>
      </c>
      <c r="G27" s="3">
        <v>0</v>
      </c>
      <c r="I27" s="3">
        <v>0</v>
      </c>
      <c r="K27" s="1" t="s">
        <v>17</v>
      </c>
      <c r="M27" s="3">
        <v>0</v>
      </c>
      <c r="O27" s="3">
        <v>0</v>
      </c>
      <c r="Q27" s="3">
        <v>9292090333</v>
      </c>
      <c r="S27" s="3">
        <f t="shared" si="0"/>
        <v>9292090333</v>
      </c>
      <c r="U27" s="1" t="s">
        <v>340</v>
      </c>
    </row>
    <row r="28" spans="1:21" ht="21" x14ac:dyDescent="0.55000000000000004">
      <c r="A28" s="2" t="s">
        <v>279</v>
      </c>
      <c r="C28" s="3">
        <v>0</v>
      </c>
      <c r="E28" s="3">
        <v>0</v>
      </c>
      <c r="G28" s="3">
        <v>0</v>
      </c>
      <c r="I28" s="3">
        <v>0</v>
      </c>
      <c r="K28" s="1" t="s">
        <v>17</v>
      </c>
      <c r="M28" s="3">
        <v>5405330000</v>
      </c>
      <c r="O28" s="3">
        <v>0</v>
      </c>
      <c r="Q28" s="3">
        <v>8843268066</v>
      </c>
      <c r="S28" s="3">
        <f t="shared" si="0"/>
        <v>14248598066</v>
      </c>
      <c r="U28" s="1" t="s">
        <v>341</v>
      </c>
    </row>
    <row r="29" spans="1:21" ht="21" x14ac:dyDescent="0.55000000000000004">
      <c r="A29" s="2" t="s">
        <v>301</v>
      </c>
      <c r="C29" s="3">
        <v>0</v>
      </c>
      <c r="E29" s="3">
        <v>0</v>
      </c>
      <c r="G29" s="3">
        <v>0</v>
      </c>
      <c r="I29" s="3">
        <v>0</v>
      </c>
      <c r="K29" s="1" t="s">
        <v>17</v>
      </c>
      <c r="M29" s="3">
        <v>0</v>
      </c>
      <c r="O29" s="3">
        <v>0</v>
      </c>
      <c r="Q29" s="3">
        <v>21953997098</v>
      </c>
      <c r="S29" s="3">
        <f t="shared" si="0"/>
        <v>21953997098</v>
      </c>
      <c r="U29" s="1" t="s">
        <v>342</v>
      </c>
    </row>
    <row r="30" spans="1:21" ht="21" x14ac:dyDescent="0.55000000000000004">
      <c r="A30" s="2" t="s">
        <v>302</v>
      </c>
      <c r="C30" s="3">
        <v>0</v>
      </c>
      <c r="E30" s="3">
        <v>0</v>
      </c>
      <c r="G30" s="3">
        <v>0</v>
      </c>
      <c r="I30" s="3">
        <v>0</v>
      </c>
      <c r="K30" s="1" t="s">
        <v>17</v>
      </c>
      <c r="M30" s="3">
        <v>0</v>
      </c>
      <c r="O30" s="3">
        <v>0</v>
      </c>
      <c r="Q30" s="3">
        <v>21754964591</v>
      </c>
      <c r="S30" s="3">
        <f t="shared" si="0"/>
        <v>21754964591</v>
      </c>
      <c r="U30" s="1" t="s">
        <v>342</v>
      </c>
    </row>
    <row r="31" spans="1:21" ht="21" x14ac:dyDescent="0.55000000000000004">
      <c r="A31" s="2" t="s">
        <v>303</v>
      </c>
      <c r="C31" s="3">
        <v>0</v>
      </c>
      <c r="E31" s="3">
        <v>0</v>
      </c>
      <c r="G31" s="3">
        <v>0</v>
      </c>
      <c r="I31" s="3">
        <v>0</v>
      </c>
      <c r="K31" s="1" t="s">
        <v>17</v>
      </c>
      <c r="M31" s="3">
        <v>0</v>
      </c>
      <c r="O31" s="3">
        <v>0</v>
      </c>
      <c r="Q31" s="3">
        <v>116270538628</v>
      </c>
      <c r="S31" s="3">
        <f t="shared" si="0"/>
        <v>116270538628</v>
      </c>
      <c r="U31" s="1" t="s">
        <v>343</v>
      </c>
    </row>
    <row r="32" spans="1:21" ht="21" x14ac:dyDescent="0.55000000000000004">
      <c r="A32" s="2" t="s">
        <v>15</v>
      </c>
      <c r="C32" s="3">
        <v>0</v>
      </c>
      <c r="E32" s="3">
        <v>15506015530</v>
      </c>
      <c r="G32" s="3">
        <v>0</v>
      </c>
      <c r="I32" s="3">
        <v>15506015530</v>
      </c>
      <c r="K32" s="1" t="s">
        <v>344</v>
      </c>
      <c r="M32" s="3">
        <v>66810077040</v>
      </c>
      <c r="O32" s="3">
        <v>-109054718260</v>
      </c>
      <c r="Q32" s="3">
        <v>0</v>
      </c>
      <c r="S32" s="3">
        <f t="shared" si="0"/>
        <v>-42244641220</v>
      </c>
      <c r="U32" s="1" t="s">
        <v>345</v>
      </c>
    </row>
    <row r="33" spans="1:21" ht="21" x14ac:dyDescent="0.55000000000000004">
      <c r="A33" s="2" t="s">
        <v>36</v>
      </c>
      <c r="C33" s="3">
        <v>0</v>
      </c>
      <c r="E33" s="3">
        <v>27081290865</v>
      </c>
      <c r="G33" s="3">
        <v>0</v>
      </c>
      <c r="I33" s="3">
        <v>27081290865</v>
      </c>
      <c r="K33" s="1" t="s">
        <v>346</v>
      </c>
      <c r="M33" s="3">
        <v>82394365950</v>
      </c>
      <c r="O33" s="3">
        <v>143743980654</v>
      </c>
      <c r="Q33" s="3">
        <v>0</v>
      </c>
      <c r="S33" s="3">
        <f t="shared" si="0"/>
        <v>226138346604</v>
      </c>
      <c r="U33" s="1" t="s">
        <v>347</v>
      </c>
    </row>
    <row r="34" spans="1:21" ht="21" x14ac:dyDescent="0.55000000000000004">
      <c r="A34" s="2" t="s">
        <v>27</v>
      </c>
      <c r="C34" s="3">
        <v>0</v>
      </c>
      <c r="E34" s="3">
        <v>-7646908499</v>
      </c>
      <c r="G34" s="3">
        <v>0</v>
      </c>
      <c r="I34" s="3">
        <v>-7646908499</v>
      </c>
      <c r="K34" s="1" t="s">
        <v>348</v>
      </c>
      <c r="M34" s="3">
        <v>0</v>
      </c>
      <c r="O34" s="3">
        <v>28121506008</v>
      </c>
      <c r="Q34" s="3">
        <v>0</v>
      </c>
      <c r="S34" s="3">
        <f t="shared" si="0"/>
        <v>28121506008</v>
      </c>
      <c r="U34" s="1" t="s">
        <v>349</v>
      </c>
    </row>
    <row r="35" spans="1:21" ht="21" x14ac:dyDescent="0.55000000000000004">
      <c r="A35" s="2" t="s">
        <v>32</v>
      </c>
      <c r="C35" s="3">
        <v>0</v>
      </c>
      <c r="E35" s="3">
        <v>-439754652</v>
      </c>
      <c r="G35" s="3">
        <v>0</v>
      </c>
      <c r="I35" s="3">
        <v>-439754652</v>
      </c>
      <c r="K35" s="1" t="s">
        <v>350</v>
      </c>
      <c r="M35" s="3">
        <v>0</v>
      </c>
      <c r="O35" s="3">
        <v>7019944560</v>
      </c>
      <c r="Q35" s="3">
        <v>0</v>
      </c>
      <c r="S35" s="3">
        <f t="shared" si="0"/>
        <v>7019944560</v>
      </c>
      <c r="U35" s="1" t="s">
        <v>179</v>
      </c>
    </row>
    <row r="36" spans="1:21" ht="21" x14ac:dyDescent="0.55000000000000004">
      <c r="A36" s="2" t="s">
        <v>41</v>
      </c>
      <c r="C36" s="3">
        <v>0</v>
      </c>
      <c r="E36" s="3">
        <v>-2929456058</v>
      </c>
      <c r="G36" s="3">
        <v>0</v>
      </c>
      <c r="I36" s="3">
        <v>-2929456058</v>
      </c>
      <c r="K36" s="1" t="s">
        <v>351</v>
      </c>
      <c r="M36" s="3">
        <v>0</v>
      </c>
      <c r="O36" s="3">
        <v>-2929456058</v>
      </c>
      <c r="Q36" s="3">
        <v>0</v>
      </c>
      <c r="S36" s="3">
        <f t="shared" si="0"/>
        <v>-2929456058</v>
      </c>
      <c r="U36" s="1" t="s">
        <v>352</v>
      </c>
    </row>
    <row r="37" spans="1:21" ht="21" x14ac:dyDescent="0.55000000000000004">
      <c r="A37" s="2" t="s">
        <v>37</v>
      </c>
      <c r="C37" s="3">
        <v>0</v>
      </c>
      <c r="E37" s="3">
        <v>-178360519</v>
      </c>
      <c r="G37" s="3">
        <v>0</v>
      </c>
      <c r="I37" s="3">
        <v>-178360519</v>
      </c>
      <c r="K37" s="1" t="s">
        <v>353</v>
      </c>
      <c r="M37" s="3">
        <v>0</v>
      </c>
      <c r="O37" s="3">
        <v>-178360519</v>
      </c>
      <c r="Q37" s="3">
        <v>0</v>
      </c>
      <c r="S37" s="3">
        <f t="shared" si="0"/>
        <v>-178360519</v>
      </c>
      <c r="U37" s="1" t="s">
        <v>17</v>
      </c>
    </row>
    <row r="38" spans="1:21" ht="21" x14ac:dyDescent="0.55000000000000004">
      <c r="A38" s="2" t="s">
        <v>39</v>
      </c>
      <c r="C38" s="3">
        <v>0</v>
      </c>
      <c r="E38" s="3">
        <v>665547056</v>
      </c>
      <c r="G38" s="3">
        <v>0</v>
      </c>
      <c r="I38" s="3">
        <v>665547056</v>
      </c>
      <c r="K38" s="1" t="s">
        <v>22</v>
      </c>
      <c r="M38" s="3">
        <v>0</v>
      </c>
      <c r="O38" s="3">
        <v>665547056</v>
      </c>
      <c r="Q38" s="3">
        <v>0</v>
      </c>
      <c r="S38" s="3">
        <f t="shared" si="0"/>
        <v>665547056</v>
      </c>
      <c r="U38" s="1" t="s">
        <v>117</v>
      </c>
    </row>
    <row r="39" spans="1:21" ht="21" x14ac:dyDescent="0.55000000000000004">
      <c r="A39" s="2" t="s">
        <v>34</v>
      </c>
      <c r="C39" s="3">
        <v>0</v>
      </c>
      <c r="E39" s="3">
        <v>113654263</v>
      </c>
      <c r="G39" s="3">
        <v>0</v>
      </c>
      <c r="I39" s="3">
        <v>113654263</v>
      </c>
      <c r="K39" s="1" t="s">
        <v>354</v>
      </c>
      <c r="M39" s="3">
        <v>0</v>
      </c>
      <c r="O39" s="3">
        <v>365670000</v>
      </c>
      <c r="Q39" s="3">
        <v>0</v>
      </c>
      <c r="S39" s="3">
        <f t="shared" si="0"/>
        <v>365670000</v>
      </c>
      <c r="U39" s="1" t="s">
        <v>117</v>
      </c>
    </row>
    <row r="40" spans="1:21" ht="21" x14ac:dyDescent="0.55000000000000004">
      <c r="A40" s="2" t="s">
        <v>21</v>
      </c>
      <c r="C40" s="3">
        <v>0</v>
      </c>
      <c r="E40" s="3">
        <v>-329608125</v>
      </c>
      <c r="G40" s="3">
        <v>0</v>
      </c>
      <c r="I40" s="3">
        <v>-329608125</v>
      </c>
      <c r="K40" s="1" t="s">
        <v>352</v>
      </c>
      <c r="M40" s="3">
        <v>0</v>
      </c>
      <c r="O40" s="3">
        <v>2326725000</v>
      </c>
      <c r="Q40" s="3">
        <v>0</v>
      </c>
      <c r="S40" s="3">
        <f t="shared" si="0"/>
        <v>2326725000</v>
      </c>
      <c r="U40" s="1" t="s">
        <v>355</v>
      </c>
    </row>
    <row r="41" spans="1:21" ht="21" x14ac:dyDescent="0.55000000000000004">
      <c r="A41" s="2" t="s">
        <v>38</v>
      </c>
      <c r="C41" s="3">
        <v>0</v>
      </c>
      <c r="E41" s="3">
        <v>10769718654</v>
      </c>
      <c r="G41" s="3">
        <v>0</v>
      </c>
      <c r="I41" s="3">
        <v>10769718654</v>
      </c>
      <c r="K41" s="1" t="s">
        <v>356</v>
      </c>
      <c r="M41" s="3">
        <v>0</v>
      </c>
      <c r="O41" s="3">
        <v>10769718654</v>
      </c>
      <c r="Q41" s="3">
        <v>0</v>
      </c>
      <c r="S41" s="3">
        <f t="shared" si="0"/>
        <v>10769718654</v>
      </c>
      <c r="U41" s="1" t="s">
        <v>241</v>
      </c>
    </row>
    <row r="42" spans="1:21" ht="21" x14ac:dyDescent="0.55000000000000004">
      <c r="A42" s="2" t="s">
        <v>26</v>
      </c>
      <c r="C42" s="3">
        <v>0</v>
      </c>
      <c r="E42" s="3">
        <v>400024406</v>
      </c>
      <c r="G42" s="3">
        <v>0</v>
      </c>
      <c r="I42" s="3">
        <v>400024406</v>
      </c>
      <c r="K42" s="1" t="s">
        <v>357</v>
      </c>
      <c r="M42" s="3">
        <v>0</v>
      </c>
      <c r="O42" s="3">
        <v>-1644433212</v>
      </c>
      <c r="Q42" s="3">
        <v>0</v>
      </c>
      <c r="S42" s="3">
        <f t="shared" si="0"/>
        <v>-1644433212</v>
      </c>
      <c r="U42" s="1" t="s">
        <v>358</v>
      </c>
    </row>
    <row r="43" spans="1:21" ht="21" x14ac:dyDescent="0.55000000000000004">
      <c r="A43" s="2" t="s">
        <v>30</v>
      </c>
      <c r="C43" s="3">
        <v>0</v>
      </c>
      <c r="E43" s="3">
        <v>933889687</v>
      </c>
      <c r="G43" s="3">
        <v>0</v>
      </c>
      <c r="I43" s="3">
        <v>933889687</v>
      </c>
      <c r="K43" s="1" t="s">
        <v>25</v>
      </c>
      <c r="M43" s="3">
        <v>0</v>
      </c>
      <c r="O43" s="3">
        <v>9833309062</v>
      </c>
      <c r="Q43" s="3">
        <v>0</v>
      </c>
      <c r="S43" s="3">
        <f t="shared" si="0"/>
        <v>9833309062</v>
      </c>
      <c r="U43" s="1" t="s">
        <v>359</v>
      </c>
    </row>
    <row r="44" spans="1:21" ht="21" x14ac:dyDescent="0.55000000000000004">
      <c r="A44" s="2" t="s">
        <v>33</v>
      </c>
      <c r="C44" s="3">
        <v>0</v>
      </c>
      <c r="E44" s="3">
        <v>-1112969743</v>
      </c>
      <c r="G44" s="3">
        <v>0</v>
      </c>
      <c r="I44" s="3">
        <v>-1112969743</v>
      </c>
      <c r="K44" s="1" t="s">
        <v>360</v>
      </c>
      <c r="M44" s="3">
        <v>0</v>
      </c>
      <c r="O44" s="3">
        <v>-8687430914</v>
      </c>
      <c r="Q44" s="3">
        <v>0</v>
      </c>
      <c r="S44" s="3">
        <f t="shared" si="0"/>
        <v>-8687430914</v>
      </c>
      <c r="U44" s="1" t="s">
        <v>361</v>
      </c>
    </row>
    <row r="45" spans="1:21" ht="21" x14ac:dyDescent="0.55000000000000004">
      <c r="A45" s="2" t="s">
        <v>35</v>
      </c>
      <c r="C45" s="3">
        <v>0</v>
      </c>
      <c r="E45" s="3">
        <v>-7087864376</v>
      </c>
      <c r="G45" s="3">
        <v>0</v>
      </c>
      <c r="I45" s="3">
        <v>-7087864376</v>
      </c>
      <c r="K45" s="1" t="s">
        <v>362</v>
      </c>
      <c r="M45" s="3">
        <v>0</v>
      </c>
      <c r="O45" s="3">
        <v>13794229295</v>
      </c>
      <c r="Q45" s="3">
        <v>0</v>
      </c>
      <c r="S45" s="3">
        <f t="shared" si="0"/>
        <v>13794229295</v>
      </c>
      <c r="U45" s="1" t="s">
        <v>251</v>
      </c>
    </row>
    <row r="46" spans="1:21" ht="21" x14ac:dyDescent="0.55000000000000004">
      <c r="A46" s="2" t="s">
        <v>23</v>
      </c>
      <c r="C46" s="3">
        <v>0</v>
      </c>
      <c r="E46" s="3">
        <v>-79905000</v>
      </c>
      <c r="G46" s="3">
        <v>0</v>
      </c>
      <c r="I46" s="3">
        <v>-79905000</v>
      </c>
      <c r="K46" s="1" t="s">
        <v>363</v>
      </c>
      <c r="M46" s="3">
        <v>0</v>
      </c>
      <c r="O46" s="3">
        <v>2093732500</v>
      </c>
      <c r="Q46" s="3">
        <v>0</v>
      </c>
      <c r="S46" s="3">
        <f t="shared" si="0"/>
        <v>2093732500</v>
      </c>
      <c r="U46" s="1" t="s">
        <v>355</v>
      </c>
    </row>
    <row r="47" spans="1:21" ht="19.5" thickBot="1" x14ac:dyDescent="0.5">
      <c r="C47" s="3">
        <f>SUM(C8:C46)</f>
        <v>0</v>
      </c>
      <c r="E47" s="6">
        <f>SUM(E8:E46)</f>
        <v>81058599857</v>
      </c>
      <c r="G47" s="6">
        <f>SUM(G8:G46)</f>
        <v>97750188755</v>
      </c>
      <c r="I47" s="6">
        <f>SUM(I8:I46)</f>
        <v>178808788612</v>
      </c>
      <c r="K47" s="6"/>
      <c r="M47" s="6">
        <f>SUM(M8:M46)</f>
        <v>171907050393</v>
      </c>
      <c r="O47" s="6">
        <f>SUM(O8:O46)</f>
        <v>167339882066</v>
      </c>
      <c r="Q47" s="6">
        <f>SUM(Q8:Q46)</f>
        <v>986110557264</v>
      </c>
      <c r="S47" s="6">
        <f>SUM(S8:S46)</f>
        <v>1325357489723</v>
      </c>
      <c r="U47" s="3"/>
    </row>
    <row r="48" spans="1:21" ht="19.5" thickTop="1" x14ac:dyDescent="0.45"/>
  </sheetData>
  <mergeCells count="16"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topLeftCell="A18" workbookViewId="0">
      <selection activeCell="W34" sqref="W34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17" ht="30" x14ac:dyDescent="0.45">
      <c r="C3" s="24" t="s">
        <v>252</v>
      </c>
      <c r="D3" s="24" t="s">
        <v>252</v>
      </c>
      <c r="E3" s="24" t="s">
        <v>252</v>
      </c>
      <c r="F3" s="24" t="s">
        <v>252</v>
      </c>
      <c r="G3" s="24" t="s">
        <v>252</v>
      </c>
    </row>
    <row r="4" spans="1:17" ht="30" x14ac:dyDescent="0.4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17" ht="30" x14ac:dyDescent="0.45">
      <c r="A6" s="24" t="s">
        <v>256</v>
      </c>
      <c r="C6" s="24" t="s">
        <v>254</v>
      </c>
      <c r="D6" s="24" t="s">
        <v>254</v>
      </c>
      <c r="E6" s="24" t="s">
        <v>254</v>
      </c>
      <c r="F6" s="24" t="s">
        <v>254</v>
      </c>
      <c r="G6" s="24" t="s">
        <v>254</v>
      </c>
      <c r="H6" s="24" t="s">
        <v>254</v>
      </c>
      <c r="I6" s="24" t="s">
        <v>254</v>
      </c>
      <c r="K6" s="24" t="s">
        <v>255</v>
      </c>
      <c r="L6" s="24" t="s">
        <v>255</v>
      </c>
      <c r="M6" s="24" t="s">
        <v>255</v>
      </c>
      <c r="N6" s="24" t="s">
        <v>255</v>
      </c>
      <c r="O6" s="24" t="s">
        <v>255</v>
      </c>
      <c r="P6" s="24" t="s">
        <v>255</v>
      </c>
      <c r="Q6" s="24" t="s">
        <v>255</v>
      </c>
    </row>
    <row r="7" spans="1:17" ht="30" x14ac:dyDescent="0.45">
      <c r="A7" s="24" t="s">
        <v>256</v>
      </c>
      <c r="C7" s="24" t="s">
        <v>364</v>
      </c>
      <c r="E7" s="24" t="s">
        <v>320</v>
      </c>
      <c r="G7" s="24" t="s">
        <v>321</v>
      </c>
      <c r="I7" s="24" t="s">
        <v>365</v>
      </c>
      <c r="K7" s="24" t="s">
        <v>364</v>
      </c>
      <c r="M7" s="24" t="s">
        <v>320</v>
      </c>
      <c r="O7" s="24" t="s">
        <v>321</v>
      </c>
      <c r="Q7" s="24" t="s">
        <v>365</v>
      </c>
    </row>
    <row r="8" spans="1:17" ht="21" x14ac:dyDescent="0.55000000000000004">
      <c r="A8" s="2" t="s">
        <v>63</v>
      </c>
      <c r="C8" s="3">
        <v>0</v>
      </c>
      <c r="E8" s="3">
        <v>0</v>
      </c>
      <c r="G8" s="3">
        <v>34803963018</v>
      </c>
      <c r="I8" s="3">
        <v>34803963018</v>
      </c>
      <c r="K8" s="3">
        <v>0</v>
      </c>
      <c r="M8" s="3">
        <v>0</v>
      </c>
      <c r="O8" s="3">
        <v>38420913813</v>
      </c>
      <c r="Q8" s="3">
        <f>K8+M8+O8</f>
        <v>38420913813</v>
      </c>
    </row>
    <row r="9" spans="1:17" ht="21" x14ac:dyDescent="0.55000000000000004">
      <c r="A9" s="2" t="s">
        <v>264</v>
      </c>
      <c r="C9" s="3">
        <v>0</v>
      </c>
      <c r="E9" s="3">
        <v>0</v>
      </c>
      <c r="G9" s="3">
        <v>0</v>
      </c>
      <c r="I9" s="3">
        <v>0</v>
      </c>
      <c r="K9" s="3">
        <v>16715105533</v>
      </c>
      <c r="M9" s="3">
        <v>0</v>
      </c>
      <c r="O9" s="3">
        <v>5677887794</v>
      </c>
      <c r="Q9" s="3">
        <f t="shared" ref="Q9:Q38" si="0">K9+M9+O9</f>
        <v>22392993327</v>
      </c>
    </row>
    <row r="10" spans="1:17" ht="21" x14ac:dyDescent="0.55000000000000004">
      <c r="A10" s="2" t="s">
        <v>261</v>
      </c>
      <c r="C10" s="3">
        <v>0</v>
      </c>
      <c r="E10" s="3">
        <v>0</v>
      </c>
      <c r="G10" s="3">
        <v>0</v>
      </c>
      <c r="I10" s="3">
        <v>0</v>
      </c>
      <c r="K10" s="3">
        <v>1638669</v>
      </c>
      <c r="M10" s="3">
        <v>0</v>
      </c>
      <c r="O10" s="3">
        <v>-2016843</v>
      </c>
      <c r="Q10" s="3">
        <f t="shared" si="0"/>
        <v>-378174</v>
      </c>
    </row>
    <row r="11" spans="1:17" ht="21" x14ac:dyDescent="0.55000000000000004">
      <c r="A11" s="2" t="s">
        <v>304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166370</v>
      </c>
      <c r="Q11" s="3">
        <f t="shared" si="0"/>
        <v>166370</v>
      </c>
    </row>
    <row r="12" spans="1:17" ht="21" x14ac:dyDescent="0.55000000000000004">
      <c r="A12" s="2" t="s">
        <v>305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12662382</v>
      </c>
      <c r="Q12" s="3">
        <f t="shared" si="0"/>
        <v>12662382</v>
      </c>
    </row>
    <row r="13" spans="1:17" ht="21" x14ac:dyDescent="0.55000000000000004">
      <c r="A13" s="2" t="s">
        <v>306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15249292968</v>
      </c>
      <c r="Q13" s="3">
        <f t="shared" si="0"/>
        <v>15249292968</v>
      </c>
    </row>
    <row r="14" spans="1:17" ht="21" x14ac:dyDescent="0.55000000000000004">
      <c r="A14" s="2" t="s">
        <v>307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57083299073</v>
      </c>
      <c r="Q14" s="3">
        <f t="shared" si="0"/>
        <v>57083299073</v>
      </c>
    </row>
    <row r="15" spans="1:17" ht="21" x14ac:dyDescent="0.55000000000000004">
      <c r="A15" s="2" t="s">
        <v>308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762280588125</v>
      </c>
      <c r="Q15" s="3">
        <f t="shared" si="0"/>
        <v>762280588125</v>
      </c>
    </row>
    <row r="16" spans="1:17" ht="21" x14ac:dyDescent="0.55000000000000004">
      <c r="A16" s="2" t="s">
        <v>309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8620161730</v>
      </c>
      <c r="Q16" s="3">
        <f t="shared" si="0"/>
        <v>8620161730</v>
      </c>
    </row>
    <row r="17" spans="1:17" ht="21" x14ac:dyDescent="0.55000000000000004">
      <c r="A17" s="2" t="s">
        <v>310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3567710873</v>
      </c>
      <c r="Q17" s="3">
        <f t="shared" si="0"/>
        <v>3567710873</v>
      </c>
    </row>
    <row r="18" spans="1:17" ht="21" x14ac:dyDescent="0.55000000000000004">
      <c r="A18" s="2" t="s">
        <v>311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614725769</v>
      </c>
      <c r="Q18" s="3">
        <f t="shared" si="0"/>
        <v>614725769</v>
      </c>
    </row>
    <row r="19" spans="1:17" ht="21" x14ac:dyDescent="0.55000000000000004">
      <c r="A19" s="2" t="s">
        <v>312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522102374</v>
      </c>
      <c r="Q19" s="3">
        <f t="shared" si="0"/>
        <v>522102374</v>
      </c>
    </row>
    <row r="20" spans="1:17" ht="21" x14ac:dyDescent="0.55000000000000004">
      <c r="A20" s="2" t="s">
        <v>313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8787916577</v>
      </c>
      <c r="Q20" s="3">
        <f t="shared" si="0"/>
        <v>8787916577</v>
      </c>
    </row>
    <row r="21" spans="1:17" ht="21" x14ac:dyDescent="0.55000000000000004">
      <c r="A21" s="2" t="s">
        <v>314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2434536324</v>
      </c>
      <c r="Q21" s="3">
        <f t="shared" si="0"/>
        <v>2434536324</v>
      </c>
    </row>
    <row r="22" spans="1:17" ht="21" x14ac:dyDescent="0.55000000000000004">
      <c r="A22" s="2" t="s">
        <v>315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390160000</v>
      </c>
      <c r="Q22" s="3">
        <f t="shared" si="0"/>
        <v>390160000</v>
      </c>
    </row>
    <row r="23" spans="1:17" ht="21" x14ac:dyDescent="0.55000000000000004">
      <c r="A23" s="2" t="s">
        <v>266</v>
      </c>
      <c r="C23" s="3">
        <v>0</v>
      </c>
      <c r="E23" s="3">
        <v>0</v>
      </c>
      <c r="G23" s="3">
        <v>0</v>
      </c>
      <c r="I23" s="3">
        <v>0</v>
      </c>
      <c r="K23" s="3">
        <v>121037466877</v>
      </c>
      <c r="M23" s="3">
        <v>0</v>
      </c>
      <c r="O23" s="3">
        <v>253750000</v>
      </c>
      <c r="Q23" s="3">
        <f t="shared" si="0"/>
        <v>121291216877</v>
      </c>
    </row>
    <row r="24" spans="1:17" ht="21" x14ac:dyDescent="0.55000000000000004">
      <c r="A24" s="2" t="s">
        <v>316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216048137946</v>
      </c>
      <c r="Q24" s="3">
        <f t="shared" si="0"/>
        <v>216048137946</v>
      </c>
    </row>
    <row r="25" spans="1:17" ht="21" x14ac:dyDescent="0.55000000000000004">
      <c r="A25" s="2" t="s">
        <v>317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58794285242</v>
      </c>
      <c r="Q25" s="3">
        <f t="shared" si="0"/>
        <v>58794285242</v>
      </c>
    </row>
    <row r="26" spans="1:17" ht="21" x14ac:dyDescent="0.55000000000000004">
      <c r="A26" s="2" t="s">
        <v>318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3">
        <v>25975395</v>
      </c>
      <c r="Q26" s="3">
        <f t="shared" si="0"/>
        <v>25975395</v>
      </c>
    </row>
    <row r="27" spans="1:17" ht="21" x14ac:dyDescent="0.55000000000000004">
      <c r="A27" s="2" t="s">
        <v>93</v>
      </c>
      <c r="C27" s="3">
        <v>16275093399</v>
      </c>
      <c r="E27" s="3">
        <v>-100163125000</v>
      </c>
      <c r="G27" s="3">
        <v>0</v>
      </c>
      <c r="I27" s="3">
        <v>-83888031601</v>
      </c>
      <c r="K27" s="3">
        <f>16275093399+23476000000</f>
        <v>39751093399</v>
      </c>
      <c r="M27" s="3">
        <v>-100163125000</v>
      </c>
      <c r="O27" s="3">
        <v>0</v>
      </c>
      <c r="Q27" s="3">
        <f t="shared" si="0"/>
        <v>-60412031601</v>
      </c>
    </row>
    <row r="28" spans="1:17" ht="21" x14ac:dyDescent="0.55000000000000004">
      <c r="A28" s="2" t="s">
        <v>82</v>
      </c>
      <c r="C28" s="3">
        <v>9394820300</v>
      </c>
      <c r="E28" s="3">
        <v>-49990937500</v>
      </c>
      <c r="G28" s="3">
        <v>0</v>
      </c>
      <c r="I28" s="3">
        <v>-40596117200</v>
      </c>
      <c r="K28" s="3">
        <v>9394820300</v>
      </c>
      <c r="M28" s="3">
        <v>-50081562500</v>
      </c>
      <c r="O28" s="3">
        <v>0</v>
      </c>
      <c r="Q28" s="3">
        <f t="shared" si="0"/>
        <v>-40686742200</v>
      </c>
    </row>
    <row r="29" spans="1:17" ht="21" x14ac:dyDescent="0.55000000000000004">
      <c r="A29" s="2" t="s">
        <v>85</v>
      </c>
      <c r="C29" s="3">
        <v>16386194230</v>
      </c>
      <c r="E29" s="3">
        <v>76757085256</v>
      </c>
      <c r="G29" s="3">
        <v>0</v>
      </c>
      <c r="I29" s="3">
        <v>93143279486</v>
      </c>
      <c r="K29" s="3">
        <v>39372111426</v>
      </c>
      <c r="M29" s="3">
        <v>645229006</v>
      </c>
      <c r="O29" s="3">
        <v>0</v>
      </c>
      <c r="Q29" s="3">
        <f t="shared" si="0"/>
        <v>40017340432</v>
      </c>
    </row>
    <row r="30" spans="1:17" ht="21" x14ac:dyDescent="0.55000000000000004">
      <c r="A30" s="2" t="s">
        <v>88</v>
      </c>
      <c r="C30" s="3">
        <v>16386194230</v>
      </c>
      <c r="E30" s="3">
        <v>0</v>
      </c>
      <c r="G30" s="3">
        <v>0</v>
      </c>
      <c r="I30" s="3">
        <v>16386194230</v>
      </c>
      <c r="K30" s="3">
        <v>32193487412</v>
      </c>
      <c r="M30" s="3">
        <v>-81755458125</v>
      </c>
      <c r="O30" s="3">
        <v>0</v>
      </c>
      <c r="Q30" s="3">
        <f t="shared" si="0"/>
        <v>-49561970713</v>
      </c>
    </row>
    <row r="31" spans="1:17" ht="21" x14ac:dyDescent="0.55000000000000004">
      <c r="A31" s="2" t="s">
        <v>79</v>
      </c>
      <c r="C31" s="3">
        <v>30500189446</v>
      </c>
      <c r="E31" s="3">
        <v>-173261890589</v>
      </c>
      <c r="G31" s="3">
        <v>0</v>
      </c>
      <c r="I31" s="3">
        <v>-142761701143</v>
      </c>
      <c r="K31" s="3">
        <v>38747626516</v>
      </c>
      <c r="M31" s="3">
        <v>-110949321847</v>
      </c>
      <c r="O31" s="3">
        <v>0</v>
      </c>
      <c r="Q31" s="3">
        <f t="shared" si="0"/>
        <v>-72201695331</v>
      </c>
    </row>
    <row r="32" spans="1:17" ht="21" x14ac:dyDescent="0.55000000000000004">
      <c r="A32" s="2" t="s">
        <v>90</v>
      </c>
      <c r="C32" s="3">
        <v>11687967124</v>
      </c>
      <c r="E32" s="3">
        <v>0</v>
      </c>
      <c r="G32" s="3">
        <v>0</v>
      </c>
      <c r="I32" s="3">
        <v>11687967124</v>
      </c>
      <c r="K32" s="3">
        <v>114391463248</v>
      </c>
      <c r="M32" s="3">
        <v>-75986225000</v>
      </c>
      <c r="O32" s="3">
        <v>0</v>
      </c>
      <c r="Q32" s="3">
        <f t="shared" si="0"/>
        <v>38405238248</v>
      </c>
    </row>
    <row r="33" spans="1:17" ht="21" x14ac:dyDescent="0.55000000000000004">
      <c r="A33" s="2" t="s">
        <v>66</v>
      </c>
      <c r="C33" s="3">
        <v>0</v>
      </c>
      <c r="E33" s="3">
        <v>7856441561</v>
      </c>
      <c r="G33" s="3">
        <v>0</v>
      </c>
      <c r="I33" s="3">
        <v>7856441561</v>
      </c>
      <c r="K33" s="3">
        <v>0</v>
      </c>
      <c r="M33" s="3">
        <v>11337511143</v>
      </c>
      <c r="O33" s="3">
        <v>0</v>
      </c>
      <c r="Q33" s="3">
        <f t="shared" si="0"/>
        <v>11337511143</v>
      </c>
    </row>
    <row r="34" spans="1:17" ht="21" x14ac:dyDescent="0.55000000000000004">
      <c r="A34" s="2" t="s">
        <v>56</v>
      </c>
      <c r="C34" s="3">
        <v>0</v>
      </c>
      <c r="E34" s="3">
        <v>-158450274</v>
      </c>
      <c r="G34" s="3">
        <v>0</v>
      </c>
      <c r="I34" s="3">
        <v>-158450274</v>
      </c>
      <c r="K34" s="3">
        <v>0</v>
      </c>
      <c r="M34" s="3">
        <v>115473849</v>
      </c>
      <c r="O34" s="3">
        <v>0</v>
      </c>
      <c r="Q34" s="3">
        <f t="shared" si="0"/>
        <v>115473849</v>
      </c>
    </row>
    <row r="35" spans="1:17" ht="21" x14ac:dyDescent="0.55000000000000004">
      <c r="A35" s="2" t="s">
        <v>60</v>
      </c>
      <c r="C35" s="3">
        <v>0</v>
      </c>
      <c r="E35" s="3">
        <v>58357180844</v>
      </c>
      <c r="G35" s="3">
        <v>0</v>
      </c>
      <c r="I35" s="3">
        <v>58357180844</v>
      </c>
      <c r="K35" s="3">
        <v>0</v>
      </c>
      <c r="M35" s="3">
        <v>-5090441420</v>
      </c>
      <c r="O35" s="3">
        <v>0</v>
      </c>
      <c r="Q35" s="3">
        <f t="shared" si="0"/>
        <v>-5090441420</v>
      </c>
    </row>
    <row r="36" spans="1:17" ht="21" x14ac:dyDescent="0.55000000000000004">
      <c r="A36" s="2" t="s">
        <v>70</v>
      </c>
      <c r="C36" s="3">
        <v>0</v>
      </c>
      <c r="E36" s="3">
        <v>53008662438</v>
      </c>
      <c r="G36" s="3">
        <v>0</v>
      </c>
      <c r="I36" s="3">
        <v>53008662438</v>
      </c>
      <c r="K36" s="3">
        <v>0</v>
      </c>
      <c r="M36" s="3">
        <v>-12575006697</v>
      </c>
      <c r="O36" s="3">
        <v>0</v>
      </c>
      <c r="Q36" s="3">
        <f t="shared" si="0"/>
        <v>-12575006697</v>
      </c>
    </row>
    <row r="37" spans="1:17" ht="21" x14ac:dyDescent="0.55000000000000004">
      <c r="A37" s="2" t="s">
        <v>73</v>
      </c>
      <c r="C37" s="3">
        <v>0</v>
      </c>
      <c r="E37" s="3">
        <v>43691420155</v>
      </c>
      <c r="G37" s="3">
        <v>0</v>
      </c>
      <c r="I37" s="3">
        <v>43691420155</v>
      </c>
      <c r="K37" s="3">
        <v>0</v>
      </c>
      <c r="M37" s="3">
        <v>12575995450</v>
      </c>
      <c r="O37" s="3">
        <v>0</v>
      </c>
      <c r="Q37" s="3">
        <f t="shared" si="0"/>
        <v>12575995450</v>
      </c>
    </row>
    <row r="38" spans="1:17" ht="21" x14ac:dyDescent="0.55000000000000004">
      <c r="A38" s="2" t="s">
        <v>76</v>
      </c>
      <c r="C38" s="3">
        <v>0</v>
      </c>
      <c r="E38" s="3">
        <v>94683985417</v>
      </c>
      <c r="G38" s="3">
        <v>0</v>
      </c>
      <c r="I38" s="3">
        <v>94683985417</v>
      </c>
      <c r="K38" s="3">
        <v>0</v>
      </c>
      <c r="M38" s="3">
        <v>-14095473972</v>
      </c>
      <c r="O38" s="3">
        <v>0</v>
      </c>
      <c r="Q38" s="3">
        <f t="shared" si="0"/>
        <v>-14095473972</v>
      </c>
    </row>
    <row r="39" spans="1:17" ht="19.5" thickBot="1" x14ac:dyDescent="0.5">
      <c r="C39" s="6">
        <f>SUM(C8:C38)</f>
        <v>100630458729</v>
      </c>
      <c r="E39" s="6">
        <f>SUM(E8:E38)</f>
        <v>10780372308</v>
      </c>
      <c r="G39" s="6">
        <f>SUM(G8:G38)</f>
        <v>34803963018</v>
      </c>
      <c r="I39" s="6">
        <f>SUM(I8:I38)</f>
        <v>146214794055</v>
      </c>
      <c r="K39" s="6">
        <f>SUM(K8:K38)</f>
        <v>411604813380</v>
      </c>
      <c r="M39" s="6">
        <f>SUM(M8:M38)</f>
        <v>-426022405113</v>
      </c>
      <c r="O39" s="6">
        <f>SUM(O8:O38)</f>
        <v>1178782255912</v>
      </c>
      <c r="Q39" s="6">
        <f>SUM(Q8:Q38)</f>
        <v>1164364664179</v>
      </c>
    </row>
    <row r="40" spans="1:17" ht="19.5" thickTop="1" x14ac:dyDescent="0.45">
      <c r="O40" s="3"/>
    </row>
    <row r="41" spans="1:17" x14ac:dyDescent="0.45">
      <c r="O41" s="3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8"/>
  <sheetViews>
    <sheetView rightToLeft="1" topLeftCell="A125" workbookViewId="0">
      <selection activeCell="P141" sqref="P141"/>
    </sheetView>
  </sheetViews>
  <sheetFormatPr defaultRowHeight="18.75" x14ac:dyDescent="0.45"/>
  <cols>
    <col min="1" max="1" width="25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</row>
    <row r="3" spans="1:11" ht="30" x14ac:dyDescent="0.45">
      <c r="B3" s="24" t="s">
        <v>252</v>
      </c>
      <c r="C3" s="24" t="s">
        <v>252</v>
      </c>
      <c r="D3" s="24" t="s">
        <v>252</v>
      </c>
      <c r="E3" s="24" t="s">
        <v>252</v>
      </c>
      <c r="F3" s="24" t="s">
        <v>252</v>
      </c>
    </row>
    <row r="4" spans="1:11" ht="30" x14ac:dyDescent="0.45"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</row>
    <row r="6" spans="1:11" ht="30" x14ac:dyDescent="0.45">
      <c r="A6" s="24" t="s">
        <v>366</v>
      </c>
      <c r="B6" s="24" t="s">
        <v>366</v>
      </c>
      <c r="C6" s="24" t="s">
        <v>366</v>
      </c>
      <c r="E6" s="24" t="s">
        <v>254</v>
      </c>
      <c r="F6" s="24" t="s">
        <v>254</v>
      </c>
      <c r="G6" s="24" t="s">
        <v>254</v>
      </c>
      <c r="I6" s="24" t="s">
        <v>255</v>
      </c>
      <c r="J6" s="24" t="s">
        <v>255</v>
      </c>
      <c r="K6" s="24" t="s">
        <v>255</v>
      </c>
    </row>
    <row r="7" spans="1:11" ht="30" x14ac:dyDescent="0.45">
      <c r="A7" s="24" t="s">
        <v>367</v>
      </c>
      <c r="C7" s="24" t="s">
        <v>107</v>
      </c>
      <c r="E7" s="24" t="s">
        <v>368</v>
      </c>
      <c r="G7" s="24" t="s">
        <v>369</v>
      </c>
      <c r="I7" s="24" t="s">
        <v>368</v>
      </c>
      <c r="K7" s="24" t="s">
        <v>369</v>
      </c>
    </row>
    <row r="8" spans="1:11" ht="21" x14ac:dyDescent="0.55000000000000004">
      <c r="A8" s="2" t="s">
        <v>113</v>
      </c>
      <c r="C8" s="1" t="s">
        <v>114</v>
      </c>
      <c r="E8" s="3">
        <v>13817</v>
      </c>
      <c r="G8" s="1" t="s">
        <v>262</v>
      </c>
      <c r="I8" s="3">
        <v>539610</v>
      </c>
      <c r="K8" s="1" t="s">
        <v>262</v>
      </c>
    </row>
    <row r="9" spans="1:11" ht="21" x14ac:dyDescent="0.55000000000000004">
      <c r="A9" s="2" t="s">
        <v>121</v>
      </c>
      <c r="C9" s="1" t="s">
        <v>122</v>
      </c>
      <c r="E9" s="3">
        <v>0</v>
      </c>
      <c r="G9" s="1" t="s">
        <v>262</v>
      </c>
      <c r="I9" s="3">
        <v>113174</v>
      </c>
      <c r="K9" s="1" t="s">
        <v>262</v>
      </c>
    </row>
    <row r="10" spans="1:11" ht="21" x14ac:dyDescent="0.55000000000000004">
      <c r="A10" s="2" t="s">
        <v>118</v>
      </c>
      <c r="C10" s="1" t="s">
        <v>124</v>
      </c>
      <c r="E10" s="3">
        <v>250606</v>
      </c>
      <c r="G10" s="1" t="s">
        <v>262</v>
      </c>
      <c r="I10" s="3">
        <v>1397239</v>
      </c>
      <c r="K10" s="1" t="s">
        <v>262</v>
      </c>
    </row>
    <row r="11" spans="1:11" ht="21" x14ac:dyDescent="0.55000000000000004">
      <c r="A11" s="2" t="s">
        <v>133</v>
      </c>
      <c r="C11" s="1" t="s">
        <v>134</v>
      </c>
      <c r="E11" s="3">
        <v>74704</v>
      </c>
      <c r="G11" s="1" t="s">
        <v>262</v>
      </c>
      <c r="I11" s="3">
        <v>874380</v>
      </c>
      <c r="K11" s="1" t="s">
        <v>262</v>
      </c>
    </row>
    <row r="12" spans="1:11" ht="21" x14ac:dyDescent="0.55000000000000004">
      <c r="A12" s="2" t="s">
        <v>136</v>
      </c>
      <c r="C12" s="1" t="s">
        <v>137</v>
      </c>
      <c r="E12" s="3">
        <v>27994</v>
      </c>
      <c r="G12" s="1" t="s">
        <v>262</v>
      </c>
      <c r="I12" s="3">
        <v>203944</v>
      </c>
      <c r="K12" s="1" t="s">
        <v>262</v>
      </c>
    </row>
    <row r="13" spans="1:11" ht="21" x14ac:dyDescent="0.55000000000000004">
      <c r="A13" s="2" t="s">
        <v>139</v>
      </c>
      <c r="C13" s="1" t="s">
        <v>140</v>
      </c>
      <c r="E13" s="3">
        <v>-287671232</v>
      </c>
      <c r="G13" s="1" t="s">
        <v>262</v>
      </c>
      <c r="I13" s="3">
        <v>314660</v>
      </c>
      <c r="K13" s="1" t="s">
        <v>262</v>
      </c>
    </row>
    <row r="14" spans="1:11" ht="21" x14ac:dyDescent="0.55000000000000004">
      <c r="A14" s="2" t="s">
        <v>142</v>
      </c>
      <c r="C14" s="1" t="s">
        <v>143</v>
      </c>
      <c r="E14" s="3">
        <v>2311</v>
      </c>
      <c r="G14" s="1" t="s">
        <v>262</v>
      </c>
      <c r="I14" s="3">
        <v>82159</v>
      </c>
      <c r="K14" s="1" t="s">
        <v>262</v>
      </c>
    </row>
    <row r="15" spans="1:11" ht="21" x14ac:dyDescent="0.55000000000000004">
      <c r="A15" s="2" t="s">
        <v>145</v>
      </c>
      <c r="C15" s="1" t="s">
        <v>148</v>
      </c>
      <c r="E15" s="3">
        <v>1780</v>
      </c>
      <c r="G15" s="1" t="s">
        <v>262</v>
      </c>
      <c r="I15" s="3">
        <v>33992</v>
      </c>
      <c r="K15" s="1" t="s">
        <v>262</v>
      </c>
    </row>
    <row r="16" spans="1:11" ht="21" x14ac:dyDescent="0.55000000000000004">
      <c r="A16" s="2" t="s">
        <v>149</v>
      </c>
      <c r="C16" s="1" t="s">
        <v>150</v>
      </c>
      <c r="E16" s="3">
        <v>0</v>
      </c>
      <c r="G16" s="1" t="s">
        <v>262</v>
      </c>
      <c r="I16" s="3">
        <v>4046575974</v>
      </c>
      <c r="K16" s="1" t="s">
        <v>262</v>
      </c>
    </row>
    <row r="17" spans="1:11" ht="21" x14ac:dyDescent="0.55000000000000004">
      <c r="A17" s="2" t="s">
        <v>152</v>
      </c>
      <c r="C17" s="1" t="s">
        <v>153</v>
      </c>
      <c r="E17" s="3">
        <v>11908</v>
      </c>
      <c r="G17" s="1" t="s">
        <v>262</v>
      </c>
      <c r="I17" s="3">
        <v>730713</v>
      </c>
      <c r="K17" s="1" t="s">
        <v>262</v>
      </c>
    </row>
    <row r="18" spans="1:11" ht="21" x14ac:dyDescent="0.55000000000000004">
      <c r="A18" s="2" t="s">
        <v>155</v>
      </c>
      <c r="C18" s="1" t="s">
        <v>370</v>
      </c>
      <c r="E18" s="3">
        <v>0</v>
      </c>
      <c r="G18" s="1" t="s">
        <v>262</v>
      </c>
      <c r="I18" s="3">
        <v>23658431</v>
      </c>
      <c r="K18" s="1" t="s">
        <v>262</v>
      </c>
    </row>
    <row r="19" spans="1:11" ht="21" x14ac:dyDescent="0.55000000000000004">
      <c r="A19" s="2" t="s">
        <v>155</v>
      </c>
      <c r="C19" s="1" t="s">
        <v>156</v>
      </c>
      <c r="E19" s="3">
        <v>10769</v>
      </c>
      <c r="G19" s="1" t="s">
        <v>262</v>
      </c>
      <c r="I19" s="3">
        <v>296514</v>
      </c>
      <c r="K19" s="1" t="s">
        <v>262</v>
      </c>
    </row>
    <row r="20" spans="1:11" ht="21" x14ac:dyDescent="0.55000000000000004">
      <c r="A20" s="2" t="s">
        <v>155</v>
      </c>
      <c r="C20" s="1" t="s">
        <v>371</v>
      </c>
      <c r="E20" s="3">
        <v>0</v>
      </c>
      <c r="G20" s="1" t="s">
        <v>262</v>
      </c>
      <c r="I20" s="3">
        <v>125350574</v>
      </c>
      <c r="K20" s="1" t="s">
        <v>262</v>
      </c>
    </row>
    <row r="21" spans="1:11" ht="21" x14ac:dyDescent="0.55000000000000004">
      <c r="A21" s="2" t="s">
        <v>155</v>
      </c>
      <c r="C21" s="1" t="s">
        <v>372</v>
      </c>
      <c r="E21" s="3">
        <v>0</v>
      </c>
      <c r="G21" s="1" t="s">
        <v>262</v>
      </c>
      <c r="I21" s="3">
        <v>58544389</v>
      </c>
      <c r="K21" s="1" t="s">
        <v>262</v>
      </c>
    </row>
    <row r="22" spans="1:11" ht="21" x14ac:dyDescent="0.55000000000000004">
      <c r="A22" s="2" t="s">
        <v>268</v>
      </c>
      <c r="C22" s="1" t="s">
        <v>373</v>
      </c>
      <c r="E22" s="3">
        <v>0</v>
      </c>
      <c r="G22" s="1" t="s">
        <v>262</v>
      </c>
      <c r="I22" s="3">
        <v>170069440</v>
      </c>
      <c r="K22" s="1" t="s">
        <v>262</v>
      </c>
    </row>
    <row r="23" spans="1:11" ht="21" x14ac:dyDescent="0.55000000000000004">
      <c r="A23" s="2" t="s">
        <v>268</v>
      </c>
      <c r="C23" s="1" t="s">
        <v>374</v>
      </c>
      <c r="E23" s="3">
        <v>0</v>
      </c>
      <c r="G23" s="1" t="s">
        <v>262</v>
      </c>
      <c r="I23" s="3">
        <v>71731898</v>
      </c>
      <c r="K23" s="1" t="s">
        <v>262</v>
      </c>
    </row>
    <row r="24" spans="1:11" ht="21" x14ac:dyDescent="0.55000000000000004">
      <c r="A24" s="2" t="s">
        <v>158</v>
      </c>
      <c r="C24" s="1" t="s">
        <v>159</v>
      </c>
      <c r="E24" s="3">
        <v>0</v>
      </c>
      <c r="G24" s="1" t="s">
        <v>262</v>
      </c>
      <c r="I24" s="3">
        <v>1794466</v>
      </c>
      <c r="K24" s="1" t="s">
        <v>262</v>
      </c>
    </row>
    <row r="25" spans="1:11" ht="21" x14ac:dyDescent="0.55000000000000004">
      <c r="A25" s="2" t="s">
        <v>161</v>
      </c>
      <c r="C25" s="1" t="s">
        <v>375</v>
      </c>
      <c r="E25" s="3">
        <v>0</v>
      </c>
      <c r="G25" s="1" t="s">
        <v>262</v>
      </c>
      <c r="I25" s="3">
        <v>254794520560</v>
      </c>
      <c r="K25" s="1" t="s">
        <v>262</v>
      </c>
    </row>
    <row r="26" spans="1:11" ht="21" x14ac:dyDescent="0.55000000000000004">
      <c r="A26" s="2" t="s">
        <v>155</v>
      </c>
      <c r="C26" s="1" t="s">
        <v>376</v>
      </c>
      <c r="E26" s="3">
        <v>0</v>
      </c>
      <c r="G26" s="1" t="s">
        <v>262</v>
      </c>
      <c r="I26" s="3">
        <v>10095411</v>
      </c>
      <c r="K26" s="1" t="s">
        <v>262</v>
      </c>
    </row>
    <row r="27" spans="1:11" ht="21" x14ac:dyDescent="0.55000000000000004">
      <c r="A27" s="2" t="s">
        <v>155</v>
      </c>
      <c r="C27" s="1" t="s">
        <v>377</v>
      </c>
      <c r="E27" s="3">
        <v>0</v>
      </c>
      <c r="G27" s="1" t="s">
        <v>262</v>
      </c>
      <c r="I27" s="3">
        <v>20609650</v>
      </c>
      <c r="K27" s="1" t="s">
        <v>262</v>
      </c>
    </row>
    <row r="28" spans="1:11" ht="21" x14ac:dyDescent="0.55000000000000004">
      <c r="A28" s="2" t="s">
        <v>155</v>
      </c>
      <c r="C28" s="1" t="s">
        <v>378</v>
      </c>
      <c r="E28" s="3">
        <v>0</v>
      </c>
      <c r="G28" s="1" t="s">
        <v>262</v>
      </c>
      <c r="I28" s="3">
        <v>54292882</v>
      </c>
      <c r="K28" s="1" t="s">
        <v>262</v>
      </c>
    </row>
    <row r="29" spans="1:11" ht="21" x14ac:dyDescent="0.55000000000000004">
      <c r="A29" s="2" t="s">
        <v>161</v>
      </c>
      <c r="C29" s="1" t="s">
        <v>379</v>
      </c>
      <c r="E29" s="3">
        <v>0</v>
      </c>
      <c r="G29" s="1" t="s">
        <v>262</v>
      </c>
      <c r="I29" s="3">
        <v>9264657</v>
      </c>
      <c r="K29" s="1" t="s">
        <v>262</v>
      </c>
    </row>
    <row r="30" spans="1:11" ht="21" x14ac:dyDescent="0.55000000000000004">
      <c r="A30" s="2" t="s">
        <v>161</v>
      </c>
      <c r="C30" s="1" t="s">
        <v>380</v>
      </c>
      <c r="E30" s="3">
        <v>0</v>
      </c>
      <c r="G30" s="1" t="s">
        <v>262</v>
      </c>
      <c r="I30" s="3">
        <v>291068493</v>
      </c>
      <c r="K30" s="1" t="s">
        <v>262</v>
      </c>
    </row>
    <row r="31" spans="1:11" ht="21" x14ac:dyDescent="0.55000000000000004">
      <c r="A31" s="2" t="s">
        <v>169</v>
      </c>
      <c r="C31" s="1" t="s">
        <v>381</v>
      </c>
      <c r="E31" s="3">
        <v>0</v>
      </c>
      <c r="G31" s="1" t="s">
        <v>262</v>
      </c>
      <c r="I31" s="3">
        <v>20866274072</v>
      </c>
      <c r="K31" s="1" t="s">
        <v>262</v>
      </c>
    </row>
    <row r="32" spans="1:11" ht="21" x14ac:dyDescent="0.55000000000000004">
      <c r="A32" s="2" t="s">
        <v>161</v>
      </c>
      <c r="C32" s="1" t="s">
        <v>163</v>
      </c>
      <c r="E32" s="3">
        <v>1089</v>
      </c>
      <c r="G32" s="1" t="s">
        <v>262</v>
      </c>
      <c r="I32" s="3">
        <v>8738</v>
      </c>
      <c r="K32" s="1" t="s">
        <v>262</v>
      </c>
    </row>
    <row r="33" spans="1:11" ht="21" x14ac:dyDescent="0.55000000000000004">
      <c r="A33" s="2" t="s">
        <v>269</v>
      </c>
      <c r="C33" s="1" t="s">
        <v>382</v>
      </c>
      <c r="E33" s="3">
        <v>0</v>
      </c>
      <c r="G33" s="1" t="s">
        <v>262</v>
      </c>
      <c r="I33" s="3">
        <v>1189479</v>
      </c>
      <c r="K33" s="1" t="s">
        <v>262</v>
      </c>
    </row>
    <row r="34" spans="1:11" ht="21" x14ac:dyDescent="0.55000000000000004">
      <c r="A34" s="2" t="s">
        <v>269</v>
      </c>
      <c r="C34" s="1" t="s">
        <v>383</v>
      </c>
      <c r="E34" s="3">
        <v>0</v>
      </c>
      <c r="G34" s="1" t="s">
        <v>262</v>
      </c>
      <c r="I34" s="3">
        <v>7907536272</v>
      </c>
      <c r="K34" s="1" t="s">
        <v>262</v>
      </c>
    </row>
    <row r="35" spans="1:11" ht="21" x14ac:dyDescent="0.55000000000000004">
      <c r="A35" s="2" t="s">
        <v>269</v>
      </c>
      <c r="C35" s="1" t="s">
        <v>384</v>
      </c>
      <c r="E35" s="3">
        <v>0</v>
      </c>
      <c r="G35" s="1" t="s">
        <v>262</v>
      </c>
      <c r="I35" s="3">
        <v>12982997</v>
      </c>
      <c r="K35" s="1" t="s">
        <v>262</v>
      </c>
    </row>
    <row r="36" spans="1:11" ht="21" x14ac:dyDescent="0.55000000000000004">
      <c r="A36" s="2" t="s">
        <v>269</v>
      </c>
      <c r="C36" s="1" t="s">
        <v>385</v>
      </c>
      <c r="E36" s="3">
        <v>0</v>
      </c>
      <c r="G36" s="1" t="s">
        <v>262</v>
      </c>
      <c r="I36" s="3">
        <v>69337863</v>
      </c>
      <c r="K36" s="1" t="s">
        <v>262</v>
      </c>
    </row>
    <row r="37" spans="1:11" ht="21" x14ac:dyDescent="0.55000000000000004">
      <c r="A37" s="2" t="s">
        <v>269</v>
      </c>
      <c r="C37" s="1" t="s">
        <v>386</v>
      </c>
      <c r="E37" s="3">
        <v>0</v>
      </c>
      <c r="G37" s="1" t="s">
        <v>262</v>
      </c>
      <c r="I37" s="3">
        <v>11506849</v>
      </c>
      <c r="K37" s="1" t="s">
        <v>262</v>
      </c>
    </row>
    <row r="38" spans="1:11" ht="21" x14ac:dyDescent="0.55000000000000004">
      <c r="A38" s="2" t="s">
        <v>161</v>
      </c>
      <c r="C38" s="1" t="s">
        <v>387</v>
      </c>
      <c r="E38" s="3">
        <v>0</v>
      </c>
      <c r="G38" s="1" t="s">
        <v>262</v>
      </c>
      <c r="I38" s="3">
        <v>1994520</v>
      </c>
      <c r="K38" s="1" t="s">
        <v>262</v>
      </c>
    </row>
    <row r="39" spans="1:11" ht="21" x14ac:dyDescent="0.55000000000000004">
      <c r="A39" s="2" t="s">
        <v>161</v>
      </c>
      <c r="C39" s="1" t="s">
        <v>388</v>
      </c>
      <c r="E39" s="3">
        <v>0</v>
      </c>
      <c r="G39" s="1" t="s">
        <v>262</v>
      </c>
      <c r="I39" s="3">
        <v>4767123</v>
      </c>
      <c r="K39" s="1" t="s">
        <v>262</v>
      </c>
    </row>
    <row r="40" spans="1:11" ht="21" x14ac:dyDescent="0.55000000000000004">
      <c r="A40" s="2" t="s">
        <v>165</v>
      </c>
      <c r="C40" s="1" t="s">
        <v>166</v>
      </c>
      <c r="E40" s="3">
        <v>9450</v>
      </c>
      <c r="G40" s="1" t="s">
        <v>262</v>
      </c>
      <c r="I40" s="3">
        <v>103787</v>
      </c>
      <c r="K40" s="1" t="s">
        <v>262</v>
      </c>
    </row>
    <row r="41" spans="1:11" ht="21" x14ac:dyDescent="0.55000000000000004">
      <c r="A41" s="2" t="s">
        <v>161</v>
      </c>
      <c r="C41" s="1" t="s">
        <v>389</v>
      </c>
      <c r="E41" s="3">
        <v>0</v>
      </c>
      <c r="G41" s="1" t="s">
        <v>262</v>
      </c>
      <c r="I41" s="3">
        <v>1720436328</v>
      </c>
      <c r="K41" s="1" t="s">
        <v>262</v>
      </c>
    </row>
    <row r="42" spans="1:11" ht="21" x14ac:dyDescent="0.55000000000000004">
      <c r="A42" s="2" t="s">
        <v>161</v>
      </c>
      <c r="C42" s="1" t="s">
        <v>390</v>
      </c>
      <c r="E42" s="3">
        <v>0</v>
      </c>
      <c r="G42" s="1" t="s">
        <v>262</v>
      </c>
      <c r="I42" s="3">
        <v>6220363839</v>
      </c>
      <c r="K42" s="1" t="s">
        <v>262</v>
      </c>
    </row>
    <row r="43" spans="1:11" ht="21" x14ac:dyDescent="0.55000000000000004">
      <c r="A43" s="2" t="s">
        <v>113</v>
      </c>
      <c r="C43" s="1" t="s">
        <v>391</v>
      </c>
      <c r="E43" s="3">
        <v>0</v>
      </c>
      <c r="G43" s="1" t="s">
        <v>262</v>
      </c>
      <c r="I43" s="3">
        <v>315575342</v>
      </c>
      <c r="K43" s="1" t="s">
        <v>262</v>
      </c>
    </row>
    <row r="44" spans="1:11" ht="21" x14ac:dyDescent="0.55000000000000004">
      <c r="A44" s="2" t="s">
        <v>113</v>
      </c>
      <c r="C44" s="1" t="s">
        <v>392</v>
      </c>
      <c r="E44" s="3">
        <v>0</v>
      </c>
      <c r="G44" s="1" t="s">
        <v>262</v>
      </c>
      <c r="I44" s="3">
        <v>360260274</v>
      </c>
      <c r="K44" s="1" t="s">
        <v>262</v>
      </c>
    </row>
    <row r="45" spans="1:11" ht="21" x14ac:dyDescent="0.55000000000000004">
      <c r="A45" s="2" t="s">
        <v>155</v>
      </c>
      <c r="C45" s="1" t="s">
        <v>393</v>
      </c>
      <c r="E45" s="3">
        <v>0</v>
      </c>
      <c r="G45" s="1" t="s">
        <v>262</v>
      </c>
      <c r="I45" s="3">
        <v>82582172</v>
      </c>
      <c r="K45" s="1" t="s">
        <v>262</v>
      </c>
    </row>
    <row r="46" spans="1:11" ht="21" x14ac:dyDescent="0.55000000000000004">
      <c r="A46" s="2" t="s">
        <v>133</v>
      </c>
      <c r="C46" s="1" t="s">
        <v>394</v>
      </c>
      <c r="E46" s="3">
        <v>0</v>
      </c>
      <c r="G46" s="1" t="s">
        <v>262</v>
      </c>
      <c r="I46" s="3">
        <v>90727397</v>
      </c>
      <c r="K46" s="1" t="s">
        <v>262</v>
      </c>
    </row>
    <row r="47" spans="1:11" ht="21" x14ac:dyDescent="0.55000000000000004">
      <c r="A47" s="2" t="s">
        <v>133</v>
      </c>
      <c r="C47" s="1" t="s">
        <v>395</v>
      </c>
      <c r="E47" s="3">
        <v>0</v>
      </c>
      <c r="G47" s="1" t="s">
        <v>262</v>
      </c>
      <c r="I47" s="3">
        <v>531343836</v>
      </c>
      <c r="K47" s="1" t="s">
        <v>262</v>
      </c>
    </row>
    <row r="48" spans="1:11" ht="21" x14ac:dyDescent="0.55000000000000004">
      <c r="A48" s="2" t="s">
        <v>133</v>
      </c>
      <c r="C48" s="1" t="s">
        <v>396</v>
      </c>
      <c r="E48" s="3">
        <v>0</v>
      </c>
      <c r="G48" s="1" t="s">
        <v>262</v>
      </c>
      <c r="I48" s="3">
        <v>3116205679</v>
      </c>
      <c r="K48" s="1" t="s">
        <v>262</v>
      </c>
    </row>
    <row r="49" spans="1:11" ht="21" x14ac:dyDescent="0.55000000000000004">
      <c r="A49" s="2" t="s">
        <v>133</v>
      </c>
      <c r="C49" s="1" t="s">
        <v>397</v>
      </c>
      <c r="E49" s="3">
        <v>0</v>
      </c>
      <c r="G49" s="1" t="s">
        <v>262</v>
      </c>
      <c r="I49" s="3">
        <v>397460283</v>
      </c>
      <c r="K49" s="1" t="s">
        <v>262</v>
      </c>
    </row>
    <row r="50" spans="1:11" ht="21" x14ac:dyDescent="0.55000000000000004">
      <c r="A50" s="2" t="s">
        <v>133</v>
      </c>
      <c r="C50" s="1" t="s">
        <v>398</v>
      </c>
      <c r="E50" s="3">
        <v>0</v>
      </c>
      <c r="G50" s="1" t="s">
        <v>262</v>
      </c>
      <c r="I50" s="3">
        <v>467150699</v>
      </c>
      <c r="K50" s="1" t="s">
        <v>262</v>
      </c>
    </row>
    <row r="51" spans="1:11" ht="21" x14ac:dyDescent="0.55000000000000004">
      <c r="A51" s="2" t="s">
        <v>133</v>
      </c>
      <c r="C51" s="1" t="s">
        <v>399</v>
      </c>
      <c r="E51" s="3">
        <v>0</v>
      </c>
      <c r="G51" s="1" t="s">
        <v>262</v>
      </c>
      <c r="I51" s="3">
        <v>10227972350</v>
      </c>
      <c r="K51" s="1" t="s">
        <v>262</v>
      </c>
    </row>
    <row r="52" spans="1:11" ht="21" x14ac:dyDescent="0.55000000000000004">
      <c r="A52" s="2" t="s">
        <v>133</v>
      </c>
      <c r="C52" s="1" t="s">
        <v>400</v>
      </c>
      <c r="E52" s="3">
        <v>0</v>
      </c>
      <c r="G52" s="1" t="s">
        <v>262</v>
      </c>
      <c r="I52" s="3">
        <v>21634520553</v>
      </c>
      <c r="K52" s="1" t="s">
        <v>262</v>
      </c>
    </row>
    <row r="53" spans="1:11" ht="21" x14ac:dyDescent="0.55000000000000004">
      <c r="A53" s="2" t="s">
        <v>133</v>
      </c>
      <c r="C53" s="1" t="s">
        <v>401</v>
      </c>
      <c r="E53" s="3">
        <v>0</v>
      </c>
      <c r="G53" s="1" t="s">
        <v>262</v>
      </c>
      <c r="I53" s="3">
        <v>11690281245</v>
      </c>
      <c r="K53" s="1" t="s">
        <v>262</v>
      </c>
    </row>
    <row r="54" spans="1:11" ht="21" x14ac:dyDescent="0.55000000000000004">
      <c r="A54" s="2" t="s">
        <v>169</v>
      </c>
      <c r="C54" s="1" t="s">
        <v>170</v>
      </c>
      <c r="E54" s="3">
        <v>18493150680</v>
      </c>
      <c r="G54" s="1" t="s">
        <v>262</v>
      </c>
      <c r="I54" s="3">
        <v>189246575328</v>
      </c>
      <c r="K54" s="1" t="s">
        <v>262</v>
      </c>
    </row>
    <row r="55" spans="1:11" ht="21" x14ac:dyDescent="0.55000000000000004">
      <c r="A55" s="2" t="s">
        <v>133</v>
      </c>
      <c r="C55" s="1" t="s">
        <v>402</v>
      </c>
      <c r="E55" s="3">
        <v>0</v>
      </c>
      <c r="G55" s="1" t="s">
        <v>262</v>
      </c>
      <c r="I55" s="3">
        <v>71753091781</v>
      </c>
      <c r="K55" s="1" t="s">
        <v>262</v>
      </c>
    </row>
    <row r="56" spans="1:11" ht="21" x14ac:dyDescent="0.55000000000000004">
      <c r="A56" s="2" t="s">
        <v>113</v>
      </c>
      <c r="C56" s="1" t="s">
        <v>403</v>
      </c>
      <c r="E56" s="3">
        <v>0</v>
      </c>
      <c r="G56" s="1" t="s">
        <v>262</v>
      </c>
      <c r="I56" s="3">
        <v>24128997262</v>
      </c>
      <c r="K56" s="1" t="s">
        <v>262</v>
      </c>
    </row>
    <row r="57" spans="1:11" ht="21" x14ac:dyDescent="0.55000000000000004">
      <c r="A57" s="2" t="s">
        <v>270</v>
      </c>
      <c r="C57" s="1" t="s">
        <v>404</v>
      </c>
      <c r="E57" s="3">
        <v>0</v>
      </c>
      <c r="G57" s="1" t="s">
        <v>262</v>
      </c>
      <c r="I57" s="3">
        <v>1037438356</v>
      </c>
      <c r="K57" s="1" t="s">
        <v>262</v>
      </c>
    </row>
    <row r="58" spans="1:11" ht="21" x14ac:dyDescent="0.55000000000000004">
      <c r="A58" s="2" t="s">
        <v>161</v>
      </c>
      <c r="C58" s="1" t="s">
        <v>405</v>
      </c>
      <c r="E58" s="3">
        <v>0</v>
      </c>
      <c r="G58" s="1" t="s">
        <v>262</v>
      </c>
      <c r="I58" s="3">
        <v>14738835485</v>
      </c>
      <c r="K58" s="1" t="s">
        <v>262</v>
      </c>
    </row>
    <row r="59" spans="1:11" ht="21" x14ac:dyDescent="0.55000000000000004">
      <c r="A59" s="2" t="s">
        <v>161</v>
      </c>
      <c r="C59" s="1" t="s">
        <v>406</v>
      </c>
      <c r="E59" s="3">
        <v>0</v>
      </c>
      <c r="G59" s="1" t="s">
        <v>262</v>
      </c>
      <c r="I59" s="3">
        <v>18736621671</v>
      </c>
      <c r="K59" s="1" t="s">
        <v>262</v>
      </c>
    </row>
    <row r="60" spans="1:11" ht="21" x14ac:dyDescent="0.55000000000000004">
      <c r="A60" s="2" t="s">
        <v>161</v>
      </c>
      <c r="C60" s="1" t="s">
        <v>407</v>
      </c>
      <c r="E60" s="3">
        <v>0</v>
      </c>
      <c r="G60" s="1" t="s">
        <v>262</v>
      </c>
      <c r="I60" s="3">
        <v>15066093696</v>
      </c>
      <c r="K60" s="1" t="s">
        <v>262</v>
      </c>
    </row>
    <row r="61" spans="1:11" ht="21" x14ac:dyDescent="0.55000000000000004">
      <c r="A61" s="2" t="s">
        <v>133</v>
      </c>
      <c r="C61" s="1" t="s">
        <v>408</v>
      </c>
      <c r="E61" s="3">
        <v>0</v>
      </c>
      <c r="G61" s="1" t="s">
        <v>262</v>
      </c>
      <c r="I61" s="3">
        <v>2736986302</v>
      </c>
      <c r="K61" s="1" t="s">
        <v>262</v>
      </c>
    </row>
    <row r="62" spans="1:11" ht="21" x14ac:dyDescent="0.55000000000000004">
      <c r="A62" s="2" t="s">
        <v>133</v>
      </c>
      <c r="C62" s="1" t="s">
        <v>409</v>
      </c>
      <c r="E62" s="3">
        <v>0</v>
      </c>
      <c r="G62" s="1" t="s">
        <v>262</v>
      </c>
      <c r="I62" s="3">
        <v>27536301371</v>
      </c>
      <c r="K62" s="1" t="s">
        <v>262</v>
      </c>
    </row>
    <row r="63" spans="1:11" ht="21" x14ac:dyDescent="0.55000000000000004">
      <c r="A63" s="2" t="s">
        <v>271</v>
      </c>
      <c r="C63" s="1" t="s">
        <v>410</v>
      </c>
      <c r="E63" s="3">
        <v>0</v>
      </c>
      <c r="G63" s="1" t="s">
        <v>262</v>
      </c>
      <c r="I63" s="3">
        <v>37682191780</v>
      </c>
      <c r="K63" s="1" t="s">
        <v>262</v>
      </c>
    </row>
    <row r="64" spans="1:11" ht="21" x14ac:dyDescent="0.55000000000000004">
      <c r="A64" s="2" t="s">
        <v>113</v>
      </c>
      <c r="C64" s="1" t="s">
        <v>411</v>
      </c>
      <c r="E64" s="3">
        <v>0</v>
      </c>
      <c r="G64" s="1" t="s">
        <v>262</v>
      </c>
      <c r="I64" s="3">
        <v>3945205480</v>
      </c>
      <c r="K64" s="1" t="s">
        <v>262</v>
      </c>
    </row>
    <row r="65" spans="1:11" ht="21" x14ac:dyDescent="0.55000000000000004">
      <c r="A65" s="2" t="s">
        <v>133</v>
      </c>
      <c r="C65" s="1" t="s">
        <v>412</v>
      </c>
      <c r="E65" s="3">
        <v>0</v>
      </c>
      <c r="G65" s="1" t="s">
        <v>262</v>
      </c>
      <c r="I65" s="3">
        <v>5952547945</v>
      </c>
      <c r="K65" s="1" t="s">
        <v>262</v>
      </c>
    </row>
    <row r="66" spans="1:11" ht="21" x14ac:dyDescent="0.55000000000000004">
      <c r="A66" s="2" t="s">
        <v>113</v>
      </c>
      <c r="C66" s="1" t="s">
        <v>413</v>
      </c>
      <c r="E66" s="3">
        <v>0</v>
      </c>
      <c r="G66" s="1" t="s">
        <v>262</v>
      </c>
      <c r="I66" s="3">
        <v>30986395068</v>
      </c>
      <c r="K66" s="1" t="s">
        <v>262</v>
      </c>
    </row>
    <row r="67" spans="1:11" ht="21" x14ac:dyDescent="0.55000000000000004">
      <c r="A67" s="2" t="s">
        <v>113</v>
      </c>
      <c r="C67" s="1" t="s">
        <v>414</v>
      </c>
      <c r="E67" s="3">
        <v>0</v>
      </c>
      <c r="G67" s="1" t="s">
        <v>262</v>
      </c>
      <c r="I67" s="3">
        <v>91552870420</v>
      </c>
      <c r="K67" s="1" t="s">
        <v>262</v>
      </c>
    </row>
    <row r="68" spans="1:11" ht="21" x14ac:dyDescent="0.55000000000000004">
      <c r="A68" s="2" t="s">
        <v>133</v>
      </c>
      <c r="C68" s="1" t="s">
        <v>415</v>
      </c>
      <c r="E68" s="3">
        <v>0</v>
      </c>
      <c r="G68" s="1" t="s">
        <v>262</v>
      </c>
      <c r="I68" s="3">
        <v>13593945207</v>
      </c>
      <c r="K68" s="1" t="s">
        <v>262</v>
      </c>
    </row>
    <row r="69" spans="1:11" ht="21" x14ac:dyDescent="0.55000000000000004">
      <c r="A69" s="2" t="s">
        <v>133</v>
      </c>
      <c r="C69" s="1" t="s">
        <v>416</v>
      </c>
      <c r="E69" s="3">
        <v>0</v>
      </c>
      <c r="G69" s="1" t="s">
        <v>262</v>
      </c>
      <c r="I69" s="3">
        <v>18257681096</v>
      </c>
      <c r="K69" s="1" t="s">
        <v>262</v>
      </c>
    </row>
    <row r="70" spans="1:11" ht="21" x14ac:dyDescent="0.55000000000000004">
      <c r="A70" s="2" t="s">
        <v>113</v>
      </c>
      <c r="C70" s="1" t="s">
        <v>417</v>
      </c>
      <c r="E70" s="3">
        <v>0</v>
      </c>
      <c r="G70" s="1" t="s">
        <v>262</v>
      </c>
      <c r="I70" s="3">
        <v>1013991780</v>
      </c>
      <c r="K70" s="1" t="s">
        <v>262</v>
      </c>
    </row>
    <row r="71" spans="1:11" ht="21" x14ac:dyDescent="0.55000000000000004">
      <c r="A71" s="2" t="s">
        <v>133</v>
      </c>
      <c r="C71" s="1" t="s">
        <v>418</v>
      </c>
      <c r="E71" s="3">
        <v>0</v>
      </c>
      <c r="G71" s="1" t="s">
        <v>262</v>
      </c>
      <c r="I71" s="3">
        <v>22862120547</v>
      </c>
      <c r="K71" s="1" t="s">
        <v>262</v>
      </c>
    </row>
    <row r="72" spans="1:11" ht="21" x14ac:dyDescent="0.55000000000000004">
      <c r="A72" s="2" t="s">
        <v>133</v>
      </c>
      <c r="C72" s="1" t="s">
        <v>419</v>
      </c>
      <c r="E72" s="3">
        <v>0</v>
      </c>
      <c r="G72" s="1" t="s">
        <v>262</v>
      </c>
      <c r="I72" s="3">
        <v>12471449425</v>
      </c>
      <c r="K72" s="1" t="s">
        <v>262</v>
      </c>
    </row>
    <row r="73" spans="1:11" ht="21" x14ac:dyDescent="0.55000000000000004">
      <c r="A73" s="2" t="s">
        <v>271</v>
      </c>
      <c r="C73" s="1" t="s">
        <v>420</v>
      </c>
      <c r="E73" s="3">
        <v>0</v>
      </c>
      <c r="G73" s="1" t="s">
        <v>262</v>
      </c>
      <c r="I73" s="3">
        <v>20321315069</v>
      </c>
      <c r="K73" s="1" t="s">
        <v>262</v>
      </c>
    </row>
    <row r="74" spans="1:11" ht="21" x14ac:dyDescent="0.55000000000000004">
      <c r="A74" s="2" t="s">
        <v>113</v>
      </c>
      <c r="C74" s="1" t="s">
        <v>421</v>
      </c>
      <c r="E74" s="3">
        <v>0</v>
      </c>
      <c r="G74" s="1" t="s">
        <v>262</v>
      </c>
      <c r="I74" s="3">
        <v>20651746853</v>
      </c>
      <c r="K74" s="1" t="s">
        <v>262</v>
      </c>
    </row>
    <row r="75" spans="1:11" ht="21" x14ac:dyDescent="0.55000000000000004">
      <c r="A75" s="2" t="s">
        <v>271</v>
      </c>
      <c r="C75" s="1" t="s">
        <v>422</v>
      </c>
      <c r="E75" s="3">
        <v>0</v>
      </c>
      <c r="G75" s="1" t="s">
        <v>262</v>
      </c>
      <c r="I75" s="3">
        <v>42338001094</v>
      </c>
      <c r="K75" s="1" t="s">
        <v>262</v>
      </c>
    </row>
    <row r="76" spans="1:11" ht="21" x14ac:dyDescent="0.55000000000000004">
      <c r="A76" s="2" t="s">
        <v>113</v>
      </c>
      <c r="C76" s="1" t="s">
        <v>423</v>
      </c>
      <c r="E76" s="3">
        <v>0</v>
      </c>
      <c r="G76" s="1" t="s">
        <v>262</v>
      </c>
      <c r="I76" s="3">
        <v>3821776302</v>
      </c>
      <c r="K76" s="1" t="s">
        <v>262</v>
      </c>
    </row>
    <row r="77" spans="1:11" ht="21" x14ac:dyDescent="0.55000000000000004">
      <c r="A77" s="2" t="s">
        <v>271</v>
      </c>
      <c r="C77" s="1" t="s">
        <v>424</v>
      </c>
      <c r="E77" s="3">
        <v>0</v>
      </c>
      <c r="G77" s="1" t="s">
        <v>262</v>
      </c>
      <c r="I77" s="3">
        <v>9771405479</v>
      </c>
      <c r="K77" s="1" t="s">
        <v>262</v>
      </c>
    </row>
    <row r="78" spans="1:11" ht="21" x14ac:dyDescent="0.55000000000000004">
      <c r="A78" s="2" t="s">
        <v>176</v>
      </c>
      <c r="C78" s="1" t="s">
        <v>425</v>
      </c>
      <c r="E78" s="3">
        <v>0</v>
      </c>
      <c r="G78" s="1" t="s">
        <v>262</v>
      </c>
      <c r="I78" s="3">
        <v>28429235638</v>
      </c>
      <c r="K78" s="1" t="s">
        <v>262</v>
      </c>
    </row>
    <row r="79" spans="1:11" ht="21" x14ac:dyDescent="0.55000000000000004">
      <c r="A79" s="2" t="s">
        <v>176</v>
      </c>
      <c r="C79" s="1" t="s">
        <v>426</v>
      </c>
      <c r="E79" s="3">
        <v>0</v>
      </c>
      <c r="G79" s="1" t="s">
        <v>262</v>
      </c>
      <c r="I79" s="3">
        <v>5946484913</v>
      </c>
      <c r="K79" s="1" t="s">
        <v>262</v>
      </c>
    </row>
    <row r="80" spans="1:11" ht="21" x14ac:dyDescent="0.55000000000000004">
      <c r="A80" s="2" t="s">
        <v>176</v>
      </c>
      <c r="C80" s="1" t="s">
        <v>427</v>
      </c>
      <c r="E80" s="3">
        <v>0</v>
      </c>
      <c r="G80" s="1" t="s">
        <v>262</v>
      </c>
      <c r="I80" s="3">
        <v>7040726024</v>
      </c>
      <c r="K80" s="1" t="s">
        <v>262</v>
      </c>
    </row>
    <row r="81" spans="1:11" ht="21" x14ac:dyDescent="0.55000000000000004">
      <c r="A81" s="2" t="s">
        <v>176</v>
      </c>
      <c r="C81" s="1" t="s">
        <v>428</v>
      </c>
      <c r="E81" s="3">
        <v>0</v>
      </c>
      <c r="G81" s="1" t="s">
        <v>262</v>
      </c>
      <c r="I81" s="3">
        <v>5021648617</v>
      </c>
      <c r="K81" s="1" t="s">
        <v>262</v>
      </c>
    </row>
    <row r="82" spans="1:11" ht="21" x14ac:dyDescent="0.55000000000000004">
      <c r="A82" s="2" t="s">
        <v>176</v>
      </c>
      <c r="C82" s="1" t="s">
        <v>429</v>
      </c>
      <c r="E82" s="3">
        <v>0</v>
      </c>
      <c r="G82" s="1" t="s">
        <v>262</v>
      </c>
      <c r="I82" s="3">
        <v>3863712325</v>
      </c>
      <c r="K82" s="1" t="s">
        <v>262</v>
      </c>
    </row>
    <row r="83" spans="1:11" ht="21" x14ac:dyDescent="0.55000000000000004">
      <c r="A83" s="2" t="s">
        <v>176</v>
      </c>
      <c r="C83" s="1" t="s">
        <v>430</v>
      </c>
      <c r="E83" s="3">
        <v>0</v>
      </c>
      <c r="G83" s="1" t="s">
        <v>262</v>
      </c>
      <c r="I83" s="3">
        <v>1648775342</v>
      </c>
      <c r="K83" s="1" t="s">
        <v>262</v>
      </c>
    </row>
    <row r="84" spans="1:11" ht="21" x14ac:dyDescent="0.55000000000000004">
      <c r="A84" s="2" t="s">
        <v>113</v>
      </c>
      <c r="C84" s="1" t="s">
        <v>431</v>
      </c>
      <c r="E84" s="3">
        <v>0</v>
      </c>
      <c r="G84" s="1" t="s">
        <v>262</v>
      </c>
      <c r="I84" s="3">
        <v>10672652056</v>
      </c>
      <c r="K84" s="1" t="s">
        <v>262</v>
      </c>
    </row>
    <row r="85" spans="1:11" ht="21" x14ac:dyDescent="0.55000000000000004">
      <c r="A85" s="2" t="s">
        <v>113</v>
      </c>
      <c r="C85" s="1" t="s">
        <v>432</v>
      </c>
      <c r="E85" s="3">
        <v>0</v>
      </c>
      <c r="G85" s="1" t="s">
        <v>262</v>
      </c>
      <c r="I85" s="3">
        <v>2766521097</v>
      </c>
      <c r="K85" s="1" t="s">
        <v>262</v>
      </c>
    </row>
    <row r="86" spans="1:11" ht="21" x14ac:dyDescent="0.55000000000000004">
      <c r="A86" s="2" t="s">
        <v>113</v>
      </c>
      <c r="C86" s="1" t="s">
        <v>433</v>
      </c>
      <c r="E86" s="3">
        <v>0</v>
      </c>
      <c r="G86" s="1" t="s">
        <v>262</v>
      </c>
      <c r="I86" s="3">
        <v>12537912329</v>
      </c>
      <c r="K86" s="1" t="s">
        <v>262</v>
      </c>
    </row>
    <row r="87" spans="1:11" ht="21" x14ac:dyDescent="0.55000000000000004">
      <c r="A87" s="2" t="s">
        <v>176</v>
      </c>
      <c r="C87" s="1" t="s">
        <v>434</v>
      </c>
      <c r="E87" s="3">
        <v>0</v>
      </c>
      <c r="G87" s="1" t="s">
        <v>262</v>
      </c>
      <c r="I87" s="3">
        <v>8390342434</v>
      </c>
      <c r="K87" s="1" t="s">
        <v>262</v>
      </c>
    </row>
    <row r="88" spans="1:11" ht="21" x14ac:dyDescent="0.55000000000000004">
      <c r="A88" s="2" t="s">
        <v>176</v>
      </c>
      <c r="C88" s="1" t="s">
        <v>435</v>
      </c>
      <c r="E88" s="3">
        <v>0</v>
      </c>
      <c r="G88" s="1" t="s">
        <v>262</v>
      </c>
      <c r="I88" s="3">
        <v>6563527375</v>
      </c>
      <c r="K88" s="1" t="s">
        <v>262</v>
      </c>
    </row>
    <row r="89" spans="1:11" ht="21" x14ac:dyDescent="0.55000000000000004">
      <c r="A89" s="2" t="s">
        <v>161</v>
      </c>
      <c r="C89" s="1" t="s">
        <v>436</v>
      </c>
      <c r="E89" s="3">
        <v>0</v>
      </c>
      <c r="G89" s="1" t="s">
        <v>262</v>
      </c>
      <c r="I89" s="3">
        <v>6697239020</v>
      </c>
      <c r="K89" s="1" t="s">
        <v>262</v>
      </c>
    </row>
    <row r="90" spans="1:11" ht="21" x14ac:dyDescent="0.55000000000000004">
      <c r="A90" s="2" t="s">
        <v>176</v>
      </c>
      <c r="C90" s="1" t="s">
        <v>437</v>
      </c>
      <c r="E90" s="3">
        <v>0</v>
      </c>
      <c r="G90" s="1" t="s">
        <v>262</v>
      </c>
      <c r="I90" s="3">
        <v>3829006810</v>
      </c>
      <c r="K90" s="1" t="s">
        <v>262</v>
      </c>
    </row>
    <row r="91" spans="1:11" ht="21" x14ac:dyDescent="0.55000000000000004">
      <c r="A91" s="2" t="s">
        <v>176</v>
      </c>
      <c r="C91" s="1" t="s">
        <v>438</v>
      </c>
      <c r="E91" s="3">
        <v>662456983</v>
      </c>
      <c r="G91" s="1" t="s">
        <v>262</v>
      </c>
      <c r="I91" s="3">
        <v>40920566467</v>
      </c>
      <c r="K91" s="1" t="s">
        <v>262</v>
      </c>
    </row>
    <row r="92" spans="1:11" ht="21" x14ac:dyDescent="0.55000000000000004">
      <c r="A92" s="2" t="s">
        <v>176</v>
      </c>
      <c r="C92" s="1" t="s">
        <v>439</v>
      </c>
      <c r="E92" s="3">
        <v>0</v>
      </c>
      <c r="G92" s="1" t="s">
        <v>262</v>
      </c>
      <c r="I92" s="3">
        <v>37702109548</v>
      </c>
      <c r="K92" s="1" t="s">
        <v>262</v>
      </c>
    </row>
    <row r="93" spans="1:11" ht="21" x14ac:dyDescent="0.55000000000000004">
      <c r="A93" s="2" t="s">
        <v>113</v>
      </c>
      <c r="C93" s="1" t="s">
        <v>440</v>
      </c>
      <c r="E93" s="3">
        <v>0</v>
      </c>
      <c r="G93" s="1" t="s">
        <v>262</v>
      </c>
      <c r="I93" s="3">
        <v>6728732839</v>
      </c>
      <c r="K93" s="1" t="s">
        <v>262</v>
      </c>
    </row>
    <row r="94" spans="1:11" ht="21" x14ac:dyDescent="0.55000000000000004">
      <c r="A94" s="2" t="s">
        <v>113</v>
      </c>
      <c r="C94" s="1" t="s">
        <v>172</v>
      </c>
      <c r="E94" s="3">
        <v>193431160</v>
      </c>
      <c r="G94" s="1" t="s">
        <v>262</v>
      </c>
      <c r="I94" s="3">
        <v>22812486920</v>
      </c>
      <c r="K94" s="1" t="s">
        <v>262</v>
      </c>
    </row>
    <row r="95" spans="1:11" ht="21" x14ac:dyDescent="0.55000000000000004">
      <c r="A95" s="2" t="s">
        <v>113</v>
      </c>
      <c r="C95" s="1" t="s">
        <v>174</v>
      </c>
      <c r="E95" s="3">
        <v>217071910</v>
      </c>
      <c r="G95" s="1" t="s">
        <v>262</v>
      </c>
      <c r="I95" s="3">
        <v>20157188305</v>
      </c>
      <c r="K95" s="1" t="s">
        <v>262</v>
      </c>
    </row>
    <row r="96" spans="1:11" ht="21" x14ac:dyDescent="0.55000000000000004">
      <c r="A96" s="2" t="s">
        <v>133</v>
      </c>
      <c r="C96" s="1" t="s">
        <v>441</v>
      </c>
      <c r="E96" s="3">
        <v>0</v>
      </c>
      <c r="G96" s="1" t="s">
        <v>262</v>
      </c>
      <c r="I96" s="3">
        <v>7052525878</v>
      </c>
      <c r="K96" s="1" t="s">
        <v>262</v>
      </c>
    </row>
    <row r="97" spans="1:11" ht="21" x14ac:dyDescent="0.55000000000000004">
      <c r="A97" s="2" t="s">
        <v>133</v>
      </c>
      <c r="C97" s="1" t="s">
        <v>442</v>
      </c>
      <c r="E97" s="3">
        <v>0</v>
      </c>
      <c r="G97" s="1" t="s">
        <v>262</v>
      </c>
      <c r="I97" s="3">
        <v>172602738</v>
      </c>
      <c r="K97" s="1" t="s">
        <v>262</v>
      </c>
    </row>
    <row r="98" spans="1:11" ht="21" x14ac:dyDescent="0.55000000000000004">
      <c r="A98" s="2" t="s">
        <v>204</v>
      </c>
      <c r="C98" s="1" t="s">
        <v>443</v>
      </c>
      <c r="E98" s="3">
        <v>0</v>
      </c>
      <c r="G98" s="1" t="s">
        <v>262</v>
      </c>
      <c r="I98" s="3">
        <v>35146849303</v>
      </c>
      <c r="K98" s="1" t="s">
        <v>262</v>
      </c>
    </row>
    <row r="99" spans="1:11" ht="21" x14ac:dyDescent="0.55000000000000004">
      <c r="A99" s="2" t="s">
        <v>176</v>
      </c>
      <c r="C99" s="1" t="s">
        <v>177</v>
      </c>
      <c r="E99" s="3">
        <v>1312561619</v>
      </c>
      <c r="G99" s="1" t="s">
        <v>262</v>
      </c>
      <c r="I99" s="3">
        <v>6146534219</v>
      </c>
      <c r="K99" s="1" t="s">
        <v>262</v>
      </c>
    </row>
    <row r="100" spans="1:11" ht="21" x14ac:dyDescent="0.55000000000000004">
      <c r="A100" s="2" t="s">
        <v>176</v>
      </c>
      <c r="C100" s="1" t="s">
        <v>444</v>
      </c>
      <c r="E100" s="3">
        <v>1863671261</v>
      </c>
      <c r="G100" s="1" t="s">
        <v>262</v>
      </c>
      <c r="I100" s="3">
        <v>23182465773</v>
      </c>
      <c r="K100" s="1" t="s">
        <v>262</v>
      </c>
    </row>
    <row r="101" spans="1:11" ht="21" x14ac:dyDescent="0.55000000000000004">
      <c r="A101" s="2" t="s">
        <v>204</v>
      </c>
      <c r="C101" s="1" t="s">
        <v>445</v>
      </c>
      <c r="E101" s="3">
        <v>0</v>
      </c>
      <c r="G101" s="1" t="s">
        <v>262</v>
      </c>
      <c r="I101" s="3">
        <v>25674657534</v>
      </c>
      <c r="K101" s="1" t="s">
        <v>262</v>
      </c>
    </row>
    <row r="102" spans="1:11" ht="21" x14ac:dyDescent="0.55000000000000004">
      <c r="A102" s="2" t="s">
        <v>113</v>
      </c>
      <c r="C102" s="1" t="s">
        <v>446</v>
      </c>
      <c r="E102" s="3">
        <v>0</v>
      </c>
      <c r="G102" s="1" t="s">
        <v>262</v>
      </c>
      <c r="I102" s="3">
        <v>13733188300</v>
      </c>
      <c r="K102" s="1" t="s">
        <v>262</v>
      </c>
    </row>
    <row r="103" spans="1:11" ht="21" x14ac:dyDescent="0.55000000000000004">
      <c r="A103" s="2" t="s">
        <v>176</v>
      </c>
      <c r="C103" s="1" t="s">
        <v>180</v>
      </c>
      <c r="E103" s="3">
        <v>932301365</v>
      </c>
      <c r="G103" s="1" t="s">
        <v>262</v>
      </c>
      <c r="I103" s="3">
        <v>2480684914</v>
      </c>
      <c r="K103" s="1" t="s">
        <v>262</v>
      </c>
    </row>
    <row r="104" spans="1:11" ht="21" x14ac:dyDescent="0.55000000000000004">
      <c r="A104" s="2" t="s">
        <v>176</v>
      </c>
      <c r="C104" s="1" t="s">
        <v>182</v>
      </c>
      <c r="E104" s="3">
        <v>5580000000</v>
      </c>
      <c r="G104" s="1" t="s">
        <v>262</v>
      </c>
      <c r="I104" s="3">
        <v>14625000000</v>
      </c>
      <c r="K104" s="1" t="s">
        <v>262</v>
      </c>
    </row>
    <row r="105" spans="1:11" ht="21" x14ac:dyDescent="0.55000000000000004">
      <c r="A105" s="2" t="s">
        <v>113</v>
      </c>
      <c r="C105" s="1" t="s">
        <v>447</v>
      </c>
      <c r="E105" s="3">
        <v>0</v>
      </c>
      <c r="G105" s="1" t="s">
        <v>262</v>
      </c>
      <c r="I105" s="3">
        <v>5658904080</v>
      </c>
      <c r="K105" s="1" t="s">
        <v>262</v>
      </c>
    </row>
    <row r="106" spans="1:11" ht="21" x14ac:dyDescent="0.55000000000000004">
      <c r="A106" s="2" t="s">
        <v>113</v>
      </c>
      <c r="C106" s="1" t="s">
        <v>448</v>
      </c>
      <c r="E106" s="3">
        <v>0</v>
      </c>
      <c r="G106" s="1" t="s">
        <v>262</v>
      </c>
      <c r="I106" s="3">
        <v>1217095890</v>
      </c>
      <c r="K106" s="1" t="s">
        <v>262</v>
      </c>
    </row>
    <row r="107" spans="1:11" ht="21" x14ac:dyDescent="0.55000000000000004">
      <c r="A107" s="2" t="s">
        <v>184</v>
      </c>
      <c r="C107" s="1" t="s">
        <v>185</v>
      </c>
      <c r="E107" s="3">
        <v>9739528</v>
      </c>
      <c r="G107" s="1" t="s">
        <v>262</v>
      </c>
      <c r="I107" s="3">
        <v>9739528</v>
      </c>
      <c r="K107" s="1" t="s">
        <v>262</v>
      </c>
    </row>
    <row r="108" spans="1:11" ht="21" x14ac:dyDescent="0.55000000000000004">
      <c r="A108" s="2" t="s">
        <v>184</v>
      </c>
      <c r="C108" s="1" t="s">
        <v>449</v>
      </c>
      <c r="E108" s="3">
        <v>0</v>
      </c>
      <c r="G108" s="1" t="s">
        <v>262</v>
      </c>
      <c r="I108" s="3">
        <v>13900191561</v>
      </c>
      <c r="K108" s="1" t="s">
        <v>262</v>
      </c>
    </row>
    <row r="109" spans="1:11" ht="21" x14ac:dyDescent="0.55000000000000004">
      <c r="A109" s="2" t="s">
        <v>176</v>
      </c>
      <c r="C109" s="1" t="s">
        <v>187</v>
      </c>
      <c r="E109" s="3">
        <v>287671230</v>
      </c>
      <c r="G109" s="1" t="s">
        <v>262</v>
      </c>
      <c r="I109" s="3">
        <v>834246567</v>
      </c>
      <c r="K109" s="1" t="s">
        <v>262</v>
      </c>
    </row>
    <row r="110" spans="1:11" ht="21" x14ac:dyDescent="0.55000000000000004">
      <c r="A110" s="2" t="s">
        <v>184</v>
      </c>
      <c r="C110" s="1" t="s">
        <v>189</v>
      </c>
      <c r="E110" s="3">
        <v>291423599</v>
      </c>
      <c r="G110" s="1" t="s">
        <v>262</v>
      </c>
      <c r="I110" s="3">
        <v>17698474470</v>
      </c>
      <c r="K110" s="1" t="s">
        <v>262</v>
      </c>
    </row>
    <row r="111" spans="1:11" ht="21" x14ac:dyDescent="0.55000000000000004">
      <c r="A111" s="2" t="s">
        <v>113</v>
      </c>
      <c r="C111" s="1" t="s">
        <v>450</v>
      </c>
      <c r="E111" s="3">
        <v>0</v>
      </c>
      <c r="G111" s="1" t="s">
        <v>262</v>
      </c>
      <c r="I111" s="3">
        <v>12711020546</v>
      </c>
      <c r="K111" s="1" t="s">
        <v>262</v>
      </c>
    </row>
    <row r="112" spans="1:11" ht="21" x14ac:dyDescent="0.55000000000000004">
      <c r="A112" s="2" t="s">
        <v>190</v>
      </c>
      <c r="C112" s="1" t="s">
        <v>451</v>
      </c>
      <c r="E112" s="3">
        <v>0</v>
      </c>
      <c r="G112" s="1" t="s">
        <v>262</v>
      </c>
      <c r="I112" s="3">
        <v>24009823482</v>
      </c>
      <c r="K112" s="1" t="s">
        <v>262</v>
      </c>
    </row>
    <row r="113" spans="1:11" ht="21" x14ac:dyDescent="0.55000000000000004">
      <c r="A113" s="2" t="s">
        <v>190</v>
      </c>
      <c r="C113" s="1" t="s">
        <v>452</v>
      </c>
      <c r="E113" s="3">
        <v>0</v>
      </c>
      <c r="G113" s="1" t="s">
        <v>262</v>
      </c>
      <c r="I113" s="3">
        <v>19645083365</v>
      </c>
      <c r="K113" s="1" t="s">
        <v>262</v>
      </c>
    </row>
    <row r="114" spans="1:11" ht="21" x14ac:dyDescent="0.55000000000000004">
      <c r="A114" s="2" t="s">
        <v>176</v>
      </c>
      <c r="C114" s="1" t="s">
        <v>192</v>
      </c>
      <c r="E114" s="3">
        <v>887671230</v>
      </c>
      <c r="G114" s="1" t="s">
        <v>262</v>
      </c>
      <c r="I114" s="3">
        <v>2041643829</v>
      </c>
      <c r="K114" s="1" t="s">
        <v>262</v>
      </c>
    </row>
    <row r="115" spans="1:11" ht="21" x14ac:dyDescent="0.55000000000000004">
      <c r="A115" s="2" t="s">
        <v>176</v>
      </c>
      <c r="C115" s="1" t="s">
        <v>194</v>
      </c>
      <c r="E115" s="3">
        <v>2342465737</v>
      </c>
      <c r="G115" s="1" t="s">
        <v>262</v>
      </c>
      <c r="I115" s="3">
        <v>4424657497</v>
      </c>
      <c r="K115" s="1" t="s">
        <v>262</v>
      </c>
    </row>
    <row r="116" spans="1:11" ht="21" x14ac:dyDescent="0.55000000000000004">
      <c r="A116" s="2" t="s">
        <v>176</v>
      </c>
      <c r="C116" s="1" t="s">
        <v>196</v>
      </c>
      <c r="E116" s="3">
        <v>6458178078</v>
      </c>
      <c r="G116" s="1" t="s">
        <v>262</v>
      </c>
      <c r="I116" s="3">
        <v>12047712319</v>
      </c>
      <c r="K116" s="1" t="s">
        <v>262</v>
      </c>
    </row>
    <row r="117" spans="1:11" ht="21" x14ac:dyDescent="0.55000000000000004">
      <c r="A117" s="2" t="s">
        <v>184</v>
      </c>
      <c r="C117" s="1" t="s">
        <v>453</v>
      </c>
      <c r="E117" s="3">
        <v>0</v>
      </c>
      <c r="G117" s="1" t="s">
        <v>262</v>
      </c>
      <c r="I117" s="3">
        <v>18752876027</v>
      </c>
      <c r="K117" s="1" t="s">
        <v>262</v>
      </c>
    </row>
    <row r="118" spans="1:11" ht="21" x14ac:dyDescent="0.55000000000000004">
      <c r="A118" s="2" t="s">
        <v>272</v>
      </c>
      <c r="C118" s="1" t="s">
        <v>454</v>
      </c>
      <c r="E118" s="3">
        <v>0</v>
      </c>
      <c r="G118" s="1" t="s">
        <v>262</v>
      </c>
      <c r="I118" s="3">
        <v>13356164384</v>
      </c>
      <c r="K118" s="1" t="s">
        <v>262</v>
      </c>
    </row>
    <row r="119" spans="1:11" ht="21" x14ac:dyDescent="0.55000000000000004">
      <c r="A119" s="2" t="s">
        <v>176</v>
      </c>
      <c r="C119" s="1" t="s">
        <v>198</v>
      </c>
      <c r="E119" s="3">
        <v>15305835589</v>
      </c>
      <c r="G119" s="1" t="s">
        <v>262</v>
      </c>
      <c r="I119" s="3">
        <v>24406602682</v>
      </c>
      <c r="K119" s="1" t="s">
        <v>262</v>
      </c>
    </row>
    <row r="120" spans="1:11" ht="21" x14ac:dyDescent="0.55000000000000004">
      <c r="A120" s="2" t="s">
        <v>176</v>
      </c>
      <c r="C120" s="1" t="s">
        <v>200</v>
      </c>
      <c r="E120" s="3">
        <v>13721424637</v>
      </c>
      <c r="G120" s="1" t="s">
        <v>262</v>
      </c>
      <c r="I120" s="3">
        <v>21632876690</v>
      </c>
      <c r="K120" s="1" t="s">
        <v>262</v>
      </c>
    </row>
    <row r="121" spans="1:11" ht="21" x14ac:dyDescent="0.55000000000000004">
      <c r="A121" s="2" t="s">
        <v>204</v>
      </c>
      <c r="C121" s="1" t="s">
        <v>455</v>
      </c>
      <c r="E121" s="3">
        <v>0</v>
      </c>
      <c r="G121" s="1" t="s">
        <v>262</v>
      </c>
      <c r="I121" s="3">
        <v>18493150685</v>
      </c>
      <c r="K121" s="1" t="s">
        <v>262</v>
      </c>
    </row>
    <row r="122" spans="1:11" ht="21" x14ac:dyDescent="0.55000000000000004">
      <c r="A122" s="2" t="s">
        <v>176</v>
      </c>
      <c r="C122" s="1" t="s">
        <v>202</v>
      </c>
      <c r="E122" s="3">
        <v>12370561643</v>
      </c>
      <c r="G122" s="1" t="s">
        <v>262</v>
      </c>
      <c r="I122" s="3">
        <v>21051657533</v>
      </c>
      <c r="K122" s="1" t="s">
        <v>262</v>
      </c>
    </row>
    <row r="123" spans="1:11" ht="21" x14ac:dyDescent="0.55000000000000004">
      <c r="A123" s="2" t="s">
        <v>204</v>
      </c>
      <c r="C123" s="1" t="s">
        <v>205</v>
      </c>
      <c r="E123" s="3">
        <v>4252276026</v>
      </c>
      <c r="G123" s="1" t="s">
        <v>262</v>
      </c>
      <c r="I123" s="3">
        <v>12265974654</v>
      </c>
      <c r="K123" s="1" t="s">
        <v>262</v>
      </c>
    </row>
    <row r="124" spans="1:11" ht="21" x14ac:dyDescent="0.55000000000000004">
      <c r="A124" s="2" t="s">
        <v>176</v>
      </c>
      <c r="C124" s="1" t="s">
        <v>207</v>
      </c>
      <c r="E124" s="3">
        <v>16397260249</v>
      </c>
      <c r="G124" s="1" t="s">
        <v>262</v>
      </c>
      <c r="I124" s="3">
        <v>25602739681</v>
      </c>
      <c r="K124" s="1" t="s">
        <v>262</v>
      </c>
    </row>
    <row r="125" spans="1:11" ht="21" x14ac:dyDescent="0.55000000000000004">
      <c r="A125" s="2" t="s">
        <v>184</v>
      </c>
      <c r="C125" s="1" t="s">
        <v>209</v>
      </c>
      <c r="E125" s="3">
        <v>24787708012</v>
      </c>
      <c r="G125" s="1" t="s">
        <v>262</v>
      </c>
      <c r="I125" s="3">
        <v>41726916220</v>
      </c>
      <c r="K125" s="1" t="s">
        <v>262</v>
      </c>
    </row>
    <row r="126" spans="1:11" ht="21" x14ac:dyDescent="0.55000000000000004">
      <c r="A126" s="2" t="s">
        <v>113</v>
      </c>
      <c r="C126" s="1" t="s">
        <v>210</v>
      </c>
      <c r="E126" s="3">
        <v>21394887686</v>
      </c>
      <c r="G126" s="1" t="s">
        <v>262</v>
      </c>
      <c r="I126" s="3">
        <v>43548005486</v>
      </c>
      <c r="K126" s="1" t="s">
        <v>262</v>
      </c>
    </row>
    <row r="127" spans="1:11" ht="21" x14ac:dyDescent="0.55000000000000004">
      <c r="A127" s="2" t="s">
        <v>204</v>
      </c>
      <c r="C127" s="1" t="s">
        <v>211</v>
      </c>
      <c r="E127" s="3">
        <v>4396463016</v>
      </c>
      <c r="G127" s="1" t="s">
        <v>262</v>
      </c>
      <c r="I127" s="3">
        <v>11114038355</v>
      </c>
      <c r="K127" s="1" t="s">
        <v>262</v>
      </c>
    </row>
    <row r="128" spans="1:11" ht="21" x14ac:dyDescent="0.55000000000000004">
      <c r="A128" s="2" t="s">
        <v>184</v>
      </c>
      <c r="C128" s="1" t="s">
        <v>213</v>
      </c>
      <c r="E128" s="3">
        <v>18456041076</v>
      </c>
      <c r="G128" s="1" t="s">
        <v>262</v>
      </c>
      <c r="I128" s="3">
        <v>30542856130</v>
      </c>
      <c r="K128" s="1" t="s">
        <v>262</v>
      </c>
    </row>
    <row r="129" spans="1:11" ht="21" x14ac:dyDescent="0.55000000000000004">
      <c r="A129" s="2" t="s">
        <v>176</v>
      </c>
      <c r="C129" s="1" t="s">
        <v>214</v>
      </c>
      <c r="E129" s="3">
        <v>7519315040</v>
      </c>
      <c r="G129" s="1" t="s">
        <v>262</v>
      </c>
      <c r="I129" s="3">
        <v>11564794470</v>
      </c>
      <c r="K129" s="1" t="s">
        <v>262</v>
      </c>
    </row>
    <row r="130" spans="1:11" ht="21" x14ac:dyDescent="0.55000000000000004">
      <c r="A130" s="2" t="s">
        <v>113</v>
      </c>
      <c r="C130" s="1" t="s">
        <v>215</v>
      </c>
      <c r="E130" s="3">
        <v>5480671241</v>
      </c>
      <c r="G130" s="1" t="s">
        <v>262</v>
      </c>
      <c r="I130" s="3">
        <v>9668506849</v>
      </c>
      <c r="K130" s="1" t="s">
        <v>262</v>
      </c>
    </row>
    <row r="131" spans="1:11" ht="21" x14ac:dyDescent="0.55000000000000004">
      <c r="A131" s="2" t="s">
        <v>184</v>
      </c>
      <c r="C131" s="1" t="s">
        <v>217</v>
      </c>
      <c r="E131" s="3">
        <v>21649315063</v>
      </c>
      <c r="G131" s="1" t="s">
        <v>262</v>
      </c>
      <c r="I131" s="3">
        <v>33361643827</v>
      </c>
      <c r="K131" s="1" t="s">
        <v>262</v>
      </c>
    </row>
    <row r="132" spans="1:11" ht="21" x14ac:dyDescent="0.55000000000000004">
      <c r="A132" s="2" t="s">
        <v>113</v>
      </c>
      <c r="C132" s="1" t="s">
        <v>219</v>
      </c>
      <c r="E132" s="3">
        <v>5397624668</v>
      </c>
      <c r="G132" s="1" t="s">
        <v>262</v>
      </c>
      <c r="I132" s="3">
        <v>8821668494</v>
      </c>
      <c r="K132" s="1" t="s">
        <v>262</v>
      </c>
    </row>
    <row r="133" spans="1:11" ht="21" x14ac:dyDescent="0.55000000000000004">
      <c r="A133" s="2" t="s">
        <v>221</v>
      </c>
      <c r="C133" s="1" t="s">
        <v>222</v>
      </c>
      <c r="E133" s="3">
        <v>10185735341</v>
      </c>
      <c r="G133" s="1" t="s">
        <v>262</v>
      </c>
      <c r="I133" s="3">
        <v>14731488761</v>
      </c>
      <c r="K133" s="1" t="s">
        <v>262</v>
      </c>
    </row>
    <row r="134" spans="1:11" ht="21" x14ac:dyDescent="0.55000000000000004">
      <c r="A134" s="2" t="s">
        <v>221</v>
      </c>
      <c r="C134" s="1" t="s">
        <v>225</v>
      </c>
      <c r="E134" s="3">
        <v>12656589050</v>
      </c>
      <c r="G134" s="1" t="s">
        <v>262</v>
      </c>
      <c r="I134" s="3">
        <v>17699054795</v>
      </c>
      <c r="K134" s="1" t="s">
        <v>262</v>
      </c>
    </row>
    <row r="135" spans="1:11" ht="21" x14ac:dyDescent="0.55000000000000004">
      <c r="A135" s="2" t="s">
        <v>113</v>
      </c>
      <c r="C135" s="1" t="s">
        <v>227</v>
      </c>
      <c r="E135" s="3">
        <v>26408219165</v>
      </c>
      <c r="G135" s="1" t="s">
        <v>262</v>
      </c>
      <c r="I135" s="3">
        <v>32667945189</v>
      </c>
      <c r="K135" s="1" t="s">
        <v>262</v>
      </c>
    </row>
    <row r="136" spans="1:11" ht="21" x14ac:dyDescent="0.55000000000000004">
      <c r="A136" s="2" t="s">
        <v>229</v>
      </c>
      <c r="C136" s="1" t="s">
        <v>230</v>
      </c>
      <c r="E136" s="3">
        <v>11450958903</v>
      </c>
      <c r="G136" s="1" t="s">
        <v>262</v>
      </c>
      <c r="I136" s="3">
        <v>11450958903</v>
      </c>
      <c r="K136" s="1" t="s">
        <v>262</v>
      </c>
    </row>
    <row r="137" spans="1:11" ht="21" x14ac:dyDescent="0.55000000000000004">
      <c r="A137" s="2" t="s">
        <v>229</v>
      </c>
      <c r="C137" s="1" t="s">
        <v>233</v>
      </c>
      <c r="E137" s="3">
        <v>14616986280</v>
      </c>
      <c r="G137" s="1" t="s">
        <v>262</v>
      </c>
      <c r="I137" s="3">
        <v>14616986280</v>
      </c>
      <c r="K137" s="1" t="s">
        <v>262</v>
      </c>
    </row>
    <row r="138" spans="1:11" ht="21" x14ac:dyDescent="0.55000000000000004">
      <c r="A138" s="2" t="s">
        <v>176</v>
      </c>
      <c r="C138" s="1" t="s">
        <v>235</v>
      </c>
      <c r="E138" s="3">
        <v>9180231150</v>
      </c>
      <c r="G138" s="1" t="s">
        <v>262</v>
      </c>
      <c r="I138" s="3">
        <v>9180231150</v>
      </c>
      <c r="K138" s="1" t="s">
        <v>262</v>
      </c>
    </row>
    <row r="139" spans="1:11" ht="21" x14ac:dyDescent="0.55000000000000004">
      <c r="A139" s="2" t="s">
        <v>176</v>
      </c>
      <c r="C139" s="1" t="s">
        <v>237</v>
      </c>
      <c r="E139" s="3">
        <v>6567287664</v>
      </c>
      <c r="G139" s="1" t="s">
        <v>262</v>
      </c>
      <c r="I139" s="3">
        <v>6567287664</v>
      </c>
      <c r="K139" s="1" t="s">
        <v>262</v>
      </c>
    </row>
    <row r="140" spans="1:11" ht="21" x14ac:dyDescent="0.55000000000000004">
      <c r="A140" s="2" t="s">
        <v>176</v>
      </c>
      <c r="C140" s="1" t="s">
        <v>238</v>
      </c>
      <c r="E140" s="3">
        <v>8087581356</v>
      </c>
      <c r="G140" s="1" t="s">
        <v>262</v>
      </c>
      <c r="I140" s="3">
        <v>8087581356</v>
      </c>
      <c r="K140" s="1" t="s">
        <v>262</v>
      </c>
    </row>
    <row r="141" spans="1:11" ht="21" x14ac:dyDescent="0.55000000000000004">
      <c r="A141" s="2" t="s">
        <v>176</v>
      </c>
      <c r="C141" s="1" t="s">
        <v>239</v>
      </c>
      <c r="E141" s="3">
        <v>536986296</v>
      </c>
      <c r="G141" s="1" t="s">
        <v>262</v>
      </c>
      <c r="I141" s="3">
        <v>536986296</v>
      </c>
      <c r="K141" s="1" t="s">
        <v>262</v>
      </c>
    </row>
    <row r="142" spans="1:11" ht="21" x14ac:dyDescent="0.55000000000000004">
      <c r="A142" s="2" t="s">
        <v>184</v>
      </c>
      <c r="C142" s="1" t="s">
        <v>242</v>
      </c>
      <c r="E142" s="3">
        <v>10370145198</v>
      </c>
      <c r="G142" s="1" t="s">
        <v>262</v>
      </c>
      <c r="I142" s="3">
        <v>10370145198</v>
      </c>
      <c r="K142" s="1" t="s">
        <v>262</v>
      </c>
    </row>
    <row r="143" spans="1:11" ht="21" x14ac:dyDescent="0.55000000000000004">
      <c r="A143" s="2" t="s">
        <v>243</v>
      </c>
      <c r="C143" s="1" t="s">
        <v>244</v>
      </c>
      <c r="E143" s="3">
        <v>12335899310</v>
      </c>
      <c r="G143" s="1" t="s">
        <v>262</v>
      </c>
      <c r="I143" s="3">
        <v>12335899310</v>
      </c>
      <c r="K143" s="1" t="s">
        <v>262</v>
      </c>
    </row>
    <row r="144" spans="1:11" ht="21" x14ac:dyDescent="0.55000000000000004">
      <c r="A144" s="2" t="s">
        <v>176</v>
      </c>
      <c r="C144" s="1" t="s">
        <v>246</v>
      </c>
      <c r="E144" s="3">
        <v>455538078</v>
      </c>
      <c r="G144" s="1" t="s">
        <v>262</v>
      </c>
      <c r="I144" s="3">
        <v>455538078</v>
      </c>
      <c r="K144" s="1" t="s">
        <v>262</v>
      </c>
    </row>
    <row r="145" spans="1:11" ht="21" x14ac:dyDescent="0.55000000000000004">
      <c r="A145" s="2" t="s">
        <v>243</v>
      </c>
      <c r="C145" s="1" t="s">
        <v>247</v>
      </c>
      <c r="E145" s="3">
        <v>1128606164</v>
      </c>
      <c r="G145" s="1" t="s">
        <v>262</v>
      </c>
      <c r="I145" s="3">
        <v>1128606164</v>
      </c>
      <c r="K145" s="1" t="s">
        <v>262</v>
      </c>
    </row>
    <row r="146" spans="1:11" ht="21" x14ac:dyDescent="0.55000000000000004">
      <c r="A146" s="2" t="s">
        <v>243</v>
      </c>
      <c r="C146" s="1" t="s">
        <v>249</v>
      </c>
      <c r="E146" s="3">
        <v>210760272</v>
      </c>
      <c r="G146" s="1" t="s">
        <v>262</v>
      </c>
      <c r="I146" s="3">
        <v>210760272</v>
      </c>
      <c r="K146" s="1" t="s">
        <v>262</v>
      </c>
    </row>
    <row r="147" spans="1:11" ht="19.5" thickBot="1" x14ac:dyDescent="0.5">
      <c r="I147" s="6">
        <f>SUM(I8:I146)</f>
        <v>2005708241139</v>
      </c>
    </row>
    <row r="148" spans="1:11" ht="19.5" thickTop="1" x14ac:dyDescent="0.45"/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J13" sqref="J13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4" t="s">
        <v>0</v>
      </c>
      <c r="B2" s="24" t="s">
        <v>0</v>
      </c>
      <c r="C2" s="24" t="s">
        <v>0</v>
      </c>
      <c r="D2" s="24" t="s">
        <v>0</v>
      </c>
    </row>
    <row r="3" spans="1:5" ht="30" x14ac:dyDescent="0.45">
      <c r="A3" s="24" t="s">
        <v>252</v>
      </c>
      <c r="B3" s="24" t="s">
        <v>252</v>
      </c>
      <c r="C3" s="24" t="s">
        <v>252</v>
      </c>
      <c r="D3" s="24" t="s">
        <v>252</v>
      </c>
    </row>
    <row r="4" spans="1:5" ht="30" x14ac:dyDescent="0.45">
      <c r="A4" s="24" t="s">
        <v>2</v>
      </c>
      <c r="B4" s="24" t="s">
        <v>2</v>
      </c>
      <c r="C4" s="24" t="s">
        <v>2</v>
      </c>
      <c r="D4" s="24" t="s">
        <v>2</v>
      </c>
    </row>
    <row r="6" spans="1:5" ht="30" x14ac:dyDescent="0.45">
      <c r="A6" s="24" t="s">
        <v>456</v>
      </c>
      <c r="C6" s="24" t="s">
        <v>254</v>
      </c>
      <c r="E6" s="24" t="s">
        <v>6</v>
      </c>
    </row>
    <row r="7" spans="1:5" ht="30" x14ac:dyDescent="0.45">
      <c r="A7" s="24" t="s">
        <v>456</v>
      </c>
      <c r="C7" s="24" t="s">
        <v>110</v>
      </c>
      <c r="E7" s="24" t="s">
        <v>110</v>
      </c>
    </row>
    <row r="8" spans="1:5" ht="21" x14ac:dyDescent="0.55000000000000004">
      <c r="A8" s="2" t="s">
        <v>456</v>
      </c>
      <c r="C8" s="3">
        <v>247099</v>
      </c>
      <c r="E8" s="3">
        <v>971002</v>
      </c>
    </row>
    <row r="9" spans="1:5" ht="21" x14ac:dyDescent="0.55000000000000004">
      <c r="A9" s="2" t="s">
        <v>457</v>
      </c>
      <c r="C9" s="3">
        <v>0</v>
      </c>
      <c r="E9" s="3">
        <v>264139857</v>
      </c>
    </row>
    <row r="10" spans="1:5" ht="21" x14ac:dyDescent="0.55000000000000004">
      <c r="A10" s="2" t="s">
        <v>458</v>
      </c>
      <c r="C10" s="3">
        <v>324259864</v>
      </c>
      <c r="E10" s="3">
        <v>1653754572</v>
      </c>
    </row>
    <row r="11" spans="1:5" ht="21.75" thickBot="1" x14ac:dyDescent="0.6">
      <c r="A11" s="2" t="s">
        <v>262</v>
      </c>
      <c r="C11" s="6">
        <f>SUM(C8:C10)</f>
        <v>324506963</v>
      </c>
      <c r="E11" s="6">
        <f>SUM(E8:E10)</f>
        <v>1918865431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A8" sqref="A8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7" ht="30" x14ac:dyDescent="0.45">
      <c r="A3" s="24" t="s">
        <v>252</v>
      </c>
      <c r="B3" s="24" t="s">
        <v>252</v>
      </c>
      <c r="C3" s="24" t="s">
        <v>252</v>
      </c>
      <c r="D3" s="24" t="s">
        <v>252</v>
      </c>
      <c r="E3" s="24" t="s">
        <v>252</v>
      </c>
    </row>
    <row r="4" spans="1:7" ht="30" x14ac:dyDescent="0.4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6" spans="1:7" ht="30" x14ac:dyDescent="0.45">
      <c r="A6" s="24" t="s">
        <v>256</v>
      </c>
      <c r="C6" s="24" t="s">
        <v>110</v>
      </c>
      <c r="E6" s="24" t="s">
        <v>322</v>
      </c>
      <c r="G6" s="24" t="s">
        <v>13</v>
      </c>
    </row>
    <row r="7" spans="1:7" ht="21" x14ac:dyDescent="0.55000000000000004">
      <c r="A7" s="2" t="s">
        <v>459</v>
      </c>
      <c r="C7" s="3">
        <f>'سرمایه‌گذاری در سهام'!S47</f>
        <v>1325357489723</v>
      </c>
      <c r="E7" s="5">
        <f>C7/$C$11</f>
        <v>0.29469747910659327</v>
      </c>
      <c r="G7" s="5">
        <f>C7/سهام!$AB$2</f>
        <v>4.5821928697560244E-2</v>
      </c>
    </row>
    <row r="8" spans="1:7" ht="21" x14ac:dyDescent="0.55000000000000004">
      <c r="A8" s="2" t="s">
        <v>460</v>
      </c>
      <c r="C8" s="3">
        <f>'سرمایه‌گذاری در اوراق بهادار'!Q39</f>
        <v>1164364664179</v>
      </c>
      <c r="E8" s="5">
        <f t="shared" ref="E8:E10" si="0">C8/$C$11</f>
        <v>0.25890020915493656</v>
      </c>
      <c r="G8" s="5">
        <f>C8/سهام!$AB$2</f>
        <v>4.025588192897276E-2</v>
      </c>
    </row>
    <row r="9" spans="1:7" ht="21" x14ac:dyDescent="0.55000000000000004">
      <c r="A9" s="2" t="s">
        <v>461</v>
      </c>
      <c r="C9" s="3">
        <f>'درآمد سپرده بانکی'!I147</f>
        <v>2005708241139</v>
      </c>
      <c r="E9" s="5">
        <f t="shared" si="0"/>
        <v>0.44597564586934024</v>
      </c>
      <c r="G9" s="5">
        <f>C9/سهام!$AB$2</f>
        <v>6.93438719185029E-2</v>
      </c>
    </row>
    <row r="10" spans="1:7" ht="21" x14ac:dyDescent="0.55000000000000004">
      <c r="A10" s="2" t="s">
        <v>456</v>
      </c>
      <c r="C10" s="3">
        <f>'سایر درآمدها'!E11</f>
        <v>1918865431</v>
      </c>
      <c r="E10" s="5">
        <f t="shared" si="0"/>
        <v>4.2666586912990022E-4</v>
      </c>
      <c r="G10" s="5">
        <f>C10/سهام!$AB$2</f>
        <v>6.6341432889832454E-5</v>
      </c>
    </row>
    <row r="11" spans="1:7" ht="19.5" thickBot="1" x14ac:dyDescent="0.5">
      <c r="C11" s="6">
        <f>SUM(C7:C10)</f>
        <v>4497349260472</v>
      </c>
      <c r="E11" s="7">
        <f>SUM(E7:E10)</f>
        <v>1</v>
      </c>
      <c r="G11" s="7">
        <f>SUM(G7:G10)</f>
        <v>0.15548802397792574</v>
      </c>
    </row>
    <row r="12" spans="1:7" ht="19.5" thickTop="1" x14ac:dyDescent="0.45"/>
    <row r="15" spans="1:7" x14ac:dyDescent="0.45">
      <c r="C15" s="3"/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O16" sqref="O1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17" ht="30" x14ac:dyDescent="0.45"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</row>
    <row r="4" spans="1:17" ht="30" x14ac:dyDescent="0.4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17" ht="30" x14ac:dyDescent="0.45">
      <c r="A6" s="24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H6" s="24" t="s">
        <v>4</v>
      </c>
      <c r="I6" s="24" t="s">
        <v>4</v>
      </c>
      <c r="K6" s="24" t="s">
        <v>6</v>
      </c>
      <c r="L6" s="24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4" t="s">
        <v>6</v>
      </c>
    </row>
    <row r="7" spans="1:17" ht="30" x14ac:dyDescent="0.45">
      <c r="A7" s="24" t="s">
        <v>3</v>
      </c>
      <c r="C7" s="24" t="s">
        <v>42</v>
      </c>
      <c r="E7" s="24" t="s">
        <v>43</v>
      </c>
      <c r="G7" s="24" t="s">
        <v>44</v>
      </c>
      <c r="I7" s="24" t="s">
        <v>45</v>
      </c>
      <c r="K7" s="24" t="s">
        <v>42</v>
      </c>
      <c r="M7" s="24" t="s">
        <v>43</v>
      </c>
      <c r="O7" s="24" t="s">
        <v>44</v>
      </c>
      <c r="Q7" s="24" t="s">
        <v>45</v>
      </c>
    </row>
    <row r="8" spans="1:17" ht="21" x14ac:dyDescent="0.55000000000000004">
      <c r="A8" s="2" t="s">
        <v>46</v>
      </c>
      <c r="C8" s="3">
        <v>247667173</v>
      </c>
      <c r="E8" s="3">
        <v>7930</v>
      </c>
      <c r="G8" s="1" t="s">
        <v>47</v>
      </c>
      <c r="I8" s="3">
        <v>0.21937177882753001</v>
      </c>
      <c r="K8" s="3">
        <v>247667173</v>
      </c>
      <c r="M8" s="3">
        <v>7930</v>
      </c>
      <c r="O8" s="1" t="s">
        <v>47</v>
      </c>
      <c r="Q8" s="3">
        <v>0.21937177882753001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J1" workbookViewId="0">
      <selection activeCell="AK15" sqref="AK15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6.140625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4"/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</row>
    <row r="3" spans="1:37" ht="30" x14ac:dyDescent="0.45">
      <c r="A3" s="14"/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</row>
    <row r="4" spans="1:37" ht="30" x14ac:dyDescent="0.45">
      <c r="A4" s="14"/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</row>
    <row r="6" spans="1:37" ht="30" x14ac:dyDescent="0.45">
      <c r="A6" s="24" t="s">
        <v>48</v>
      </c>
      <c r="B6" s="24" t="s">
        <v>48</v>
      </c>
      <c r="C6" s="24" t="s">
        <v>48</v>
      </c>
      <c r="D6" s="24" t="s">
        <v>48</v>
      </c>
      <c r="E6" s="24" t="s">
        <v>48</v>
      </c>
      <c r="F6" s="24" t="s">
        <v>48</v>
      </c>
      <c r="G6" s="24" t="s">
        <v>48</v>
      </c>
      <c r="H6" s="24" t="s">
        <v>48</v>
      </c>
      <c r="I6" s="24" t="s">
        <v>48</v>
      </c>
      <c r="J6" s="24" t="s">
        <v>48</v>
      </c>
      <c r="K6" s="24" t="s">
        <v>48</v>
      </c>
      <c r="L6" s="24" t="s">
        <v>48</v>
      </c>
      <c r="M6" s="24" t="s">
        <v>48</v>
      </c>
      <c r="O6" s="24" t="s">
        <v>4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37" ht="30" x14ac:dyDescent="0.45">
      <c r="A7" s="24" t="s">
        <v>49</v>
      </c>
      <c r="C7" s="24" t="s">
        <v>50</v>
      </c>
      <c r="E7" s="24" t="s">
        <v>51</v>
      </c>
      <c r="G7" s="24" t="s">
        <v>52</v>
      </c>
      <c r="I7" s="24" t="s">
        <v>53</v>
      </c>
      <c r="K7" s="24" t="s">
        <v>54</v>
      </c>
      <c r="M7" s="24" t="s">
        <v>45</v>
      </c>
      <c r="O7" s="24" t="s">
        <v>7</v>
      </c>
      <c r="Q7" s="24" t="s">
        <v>8</v>
      </c>
      <c r="S7" s="24" t="s">
        <v>9</v>
      </c>
      <c r="U7" s="24" t="s">
        <v>10</v>
      </c>
      <c r="V7" s="24" t="s">
        <v>10</v>
      </c>
      <c r="W7" s="24" t="s">
        <v>10</v>
      </c>
      <c r="Y7" s="24" t="s">
        <v>11</v>
      </c>
      <c r="Z7" s="24" t="s">
        <v>11</v>
      </c>
      <c r="AA7" s="24" t="s">
        <v>11</v>
      </c>
      <c r="AC7" s="24" t="s">
        <v>7</v>
      </c>
      <c r="AE7" s="24" t="s">
        <v>55</v>
      </c>
      <c r="AG7" s="24" t="s">
        <v>8</v>
      </c>
      <c r="AI7" s="24" t="s">
        <v>9</v>
      </c>
      <c r="AK7" s="24" t="s">
        <v>13</v>
      </c>
    </row>
    <row r="8" spans="1:37" ht="30" x14ac:dyDescent="0.45">
      <c r="A8" s="24" t="s">
        <v>49</v>
      </c>
      <c r="C8" s="24" t="s">
        <v>50</v>
      </c>
      <c r="E8" s="24" t="s">
        <v>51</v>
      </c>
      <c r="G8" s="24" t="s">
        <v>52</v>
      </c>
      <c r="I8" s="24" t="s">
        <v>53</v>
      </c>
      <c r="K8" s="24" t="s">
        <v>54</v>
      </c>
      <c r="M8" s="24" t="s">
        <v>45</v>
      </c>
      <c r="O8" s="24" t="s">
        <v>7</v>
      </c>
      <c r="Q8" s="24" t="s">
        <v>8</v>
      </c>
      <c r="S8" s="24" t="s">
        <v>9</v>
      </c>
      <c r="U8" s="24" t="s">
        <v>7</v>
      </c>
      <c r="W8" s="24" t="s">
        <v>8</v>
      </c>
      <c r="Y8" s="24" t="s">
        <v>7</v>
      </c>
      <c r="AA8" s="24" t="s">
        <v>14</v>
      </c>
      <c r="AC8" s="24" t="s">
        <v>7</v>
      </c>
      <c r="AE8" s="24" t="s">
        <v>55</v>
      </c>
      <c r="AG8" s="24" t="s">
        <v>8</v>
      </c>
      <c r="AI8" s="24" t="s">
        <v>9</v>
      </c>
      <c r="AK8" s="24" t="s">
        <v>13</v>
      </c>
    </row>
    <row r="9" spans="1:37" ht="21" x14ac:dyDescent="0.55000000000000004">
      <c r="A9" s="2" t="s">
        <v>56</v>
      </c>
      <c r="C9" s="1" t="s">
        <v>57</v>
      </c>
      <c r="E9" s="1" t="s">
        <v>57</v>
      </c>
      <c r="G9" s="1" t="s">
        <v>58</v>
      </c>
      <c r="I9" s="1" t="s">
        <v>59</v>
      </c>
      <c r="K9" s="3">
        <v>0</v>
      </c>
      <c r="M9" s="3">
        <v>0</v>
      </c>
      <c r="O9" s="3">
        <v>36100</v>
      </c>
      <c r="Q9" s="3">
        <v>25095805778</v>
      </c>
      <c r="S9" s="3">
        <v>25369729902</v>
      </c>
      <c r="U9" s="3">
        <v>0</v>
      </c>
      <c r="W9" s="3">
        <v>0</v>
      </c>
      <c r="Y9" s="3">
        <v>0</v>
      </c>
      <c r="AA9" s="3">
        <v>0</v>
      </c>
      <c r="AC9" s="3">
        <v>36100</v>
      </c>
      <c r="AE9" s="3">
        <v>698500</v>
      </c>
      <c r="AG9" s="3">
        <v>25095805778</v>
      </c>
      <c r="AI9" s="3">
        <v>25211279627</v>
      </c>
      <c r="AK9" s="4">
        <f>AI9/سهام!$AB$2</f>
        <v>8.7163611810432402E-4</v>
      </c>
    </row>
    <row r="10" spans="1:37" ht="21" x14ac:dyDescent="0.55000000000000004">
      <c r="A10" s="2" t="s">
        <v>60</v>
      </c>
      <c r="C10" s="1" t="s">
        <v>57</v>
      </c>
      <c r="E10" s="1" t="s">
        <v>57</v>
      </c>
      <c r="G10" s="1" t="s">
        <v>61</v>
      </c>
      <c r="I10" s="1" t="s">
        <v>62</v>
      </c>
      <c r="K10" s="3">
        <v>0</v>
      </c>
      <c r="M10" s="3">
        <v>0</v>
      </c>
      <c r="O10" s="3">
        <v>880000</v>
      </c>
      <c r="Q10" s="3">
        <v>596660000000</v>
      </c>
      <c r="S10" s="3">
        <v>533212377736</v>
      </c>
      <c r="U10" s="3">
        <v>0</v>
      </c>
      <c r="W10" s="3">
        <v>0</v>
      </c>
      <c r="Y10" s="3">
        <v>0</v>
      </c>
      <c r="AA10" s="3">
        <v>0</v>
      </c>
      <c r="AC10" s="3">
        <v>880000</v>
      </c>
      <c r="AE10" s="3">
        <v>672360</v>
      </c>
      <c r="AG10" s="3">
        <v>596660000000</v>
      </c>
      <c r="AI10" s="3">
        <v>591569558580</v>
      </c>
      <c r="AK10" s="4">
        <f>AI10/سهام!$AB$2</f>
        <v>2.0452487983876173E-2</v>
      </c>
    </row>
    <row r="11" spans="1:37" ht="21" x14ac:dyDescent="0.55000000000000004">
      <c r="A11" s="2" t="s">
        <v>63</v>
      </c>
      <c r="C11" s="1" t="s">
        <v>57</v>
      </c>
      <c r="E11" s="1" t="s">
        <v>57</v>
      </c>
      <c r="G11" s="1" t="s">
        <v>64</v>
      </c>
      <c r="I11" s="1" t="s">
        <v>65</v>
      </c>
      <c r="K11" s="3">
        <v>0</v>
      </c>
      <c r="M11" s="3">
        <v>0</v>
      </c>
      <c r="O11" s="3">
        <v>213179</v>
      </c>
      <c r="Q11" s="3">
        <v>130297499530</v>
      </c>
      <c r="S11" s="3">
        <v>188373451322</v>
      </c>
      <c r="U11" s="3">
        <v>0</v>
      </c>
      <c r="W11" s="3">
        <v>0</v>
      </c>
      <c r="Y11" s="3">
        <v>213179</v>
      </c>
      <c r="AA11" s="3">
        <v>213179000000</v>
      </c>
      <c r="AC11" s="3">
        <v>0</v>
      </c>
      <c r="AE11" s="3">
        <v>0</v>
      </c>
      <c r="AG11" s="3">
        <v>0</v>
      </c>
      <c r="AI11" s="3">
        <v>0</v>
      </c>
      <c r="AK11" s="4">
        <f>AI11/سهام!$AB$2</f>
        <v>0</v>
      </c>
    </row>
    <row r="12" spans="1:37" ht="21" x14ac:dyDescent="0.55000000000000004">
      <c r="A12" s="2" t="s">
        <v>66</v>
      </c>
      <c r="C12" s="1" t="s">
        <v>57</v>
      </c>
      <c r="E12" s="1" t="s">
        <v>57</v>
      </c>
      <c r="G12" s="1" t="s">
        <v>67</v>
      </c>
      <c r="I12" s="1" t="s">
        <v>68</v>
      </c>
      <c r="K12" s="3">
        <v>0</v>
      </c>
      <c r="M12" s="3">
        <v>0</v>
      </c>
      <c r="O12" s="3">
        <v>100164</v>
      </c>
      <c r="Q12" s="3">
        <v>55337569797</v>
      </c>
      <c r="S12" s="3">
        <v>70068042105</v>
      </c>
      <c r="U12" s="3">
        <v>0</v>
      </c>
      <c r="W12" s="3">
        <v>0</v>
      </c>
      <c r="Y12" s="3">
        <v>0</v>
      </c>
      <c r="AA12" s="3">
        <v>0</v>
      </c>
      <c r="AC12" s="3">
        <v>100164</v>
      </c>
      <c r="AE12" s="3">
        <v>778110</v>
      </c>
      <c r="AG12" s="3">
        <v>55337569797</v>
      </c>
      <c r="AI12" s="3">
        <v>77924483667</v>
      </c>
      <c r="AK12" s="4">
        <f>AI12/سهام!$AB$2</f>
        <v>2.6941034113971305E-3</v>
      </c>
    </row>
    <row r="13" spans="1:37" ht="21" x14ac:dyDescent="0.55000000000000004">
      <c r="A13" s="2" t="s">
        <v>70</v>
      </c>
      <c r="C13" s="1" t="s">
        <v>57</v>
      </c>
      <c r="E13" s="1" t="s">
        <v>57</v>
      </c>
      <c r="G13" s="1" t="s">
        <v>71</v>
      </c>
      <c r="I13" s="1" t="s">
        <v>72</v>
      </c>
      <c r="K13" s="3">
        <v>0</v>
      </c>
      <c r="M13" s="3">
        <v>0</v>
      </c>
      <c r="O13" s="3">
        <v>957700</v>
      </c>
      <c r="Q13" s="3">
        <v>591265672000</v>
      </c>
      <c r="S13" s="3">
        <v>525682002864</v>
      </c>
      <c r="U13" s="3">
        <v>0</v>
      </c>
      <c r="W13" s="3">
        <v>0</v>
      </c>
      <c r="Y13" s="3">
        <v>0</v>
      </c>
      <c r="AA13" s="3">
        <v>0</v>
      </c>
      <c r="AC13" s="3">
        <v>957700</v>
      </c>
      <c r="AE13" s="3">
        <v>604360</v>
      </c>
      <c r="AG13" s="3">
        <v>591265672000</v>
      </c>
      <c r="AI13" s="3">
        <v>578690665303</v>
      </c>
      <c r="AK13" s="4">
        <f>AI13/سهام!$AB$2</f>
        <v>2.0007222661864436E-2</v>
      </c>
    </row>
    <row r="14" spans="1:37" ht="21" x14ac:dyDescent="0.55000000000000004">
      <c r="A14" s="2" t="s">
        <v>73</v>
      </c>
      <c r="C14" s="1" t="s">
        <v>57</v>
      </c>
      <c r="E14" s="1" t="s">
        <v>57</v>
      </c>
      <c r="G14" s="1" t="s">
        <v>74</v>
      </c>
      <c r="I14" s="1" t="s">
        <v>75</v>
      </c>
      <c r="K14" s="3">
        <v>0</v>
      </c>
      <c r="M14" s="3">
        <v>0</v>
      </c>
      <c r="O14" s="3">
        <v>400100</v>
      </c>
      <c r="Q14" s="3">
        <v>323703925525</v>
      </c>
      <c r="S14" s="3">
        <v>292588500820</v>
      </c>
      <c r="U14" s="3">
        <v>340000</v>
      </c>
      <c r="W14" s="3">
        <v>277810343986</v>
      </c>
      <c r="Y14" s="3">
        <v>0</v>
      </c>
      <c r="AA14" s="3">
        <v>0</v>
      </c>
      <c r="AC14" s="3">
        <v>740100</v>
      </c>
      <c r="AE14" s="3">
        <v>829890</v>
      </c>
      <c r="AG14" s="3">
        <v>601514269511</v>
      </c>
      <c r="AI14" s="3">
        <v>614090264962</v>
      </c>
      <c r="AK14" s="4">
        <f>AI14/سهام!$AB$2</f>
        <v>2.1231102214418887E-2</v>
      </c>
    </row>
    <row r="15" spans="1:37" ht="21" x14ac:dyDescent="0.55000000000000004">
      <c r="A15" s="2" t="s">
        <v>76</v>
      </c>
      <c r="C15" s="1" t="s">
        <v>57</v>
      </c>
      <c r="E15" s="1" t="s">
        <v>57</v>
      </c>
      <c r="G15" s="1" t="s">
        <v>77</v>
      </c>
      <c r="I15" s="1" t="s">
        <v>78</v>
      </c>
      <c r="K15" s="3">
        <v>0</v>
      </c>
      <c r="M15" s="3">
        <v>0</v>
      </c>
      <c r="O15" s="3">
        <v>1884600</v>
      </c>
      <c r="Q15" s="3">
        <v>1193264390862</v>
      </c>
      <c r="S15" s="3">
        <v>1084484931472</v>
      </c>
      <c r="U15" s="3">
        <v>0</v>
      </c>
      <c r="W15" s="3">
        <v>0</v>
      </c>
      <c r="Y15" s="3">
        <v>0</v>
      </c>
      <c r="AA15" s="3">
        <v>0</v>
      </c>
      <c r="AC15" s="3">
        <v>1884600</v>
      </c>
      <c r="AE15" s="3">
        <v>625800</v>
      </c>
      <c r="AG15" s="3">
        <v>1193264390862</v>
      </c>
      <c r="AI15" s="3">
        <v>1179168916889</v>
      </c>
      <c r="AK15" s="4">
        <f>AI15/سهام!$AB$2</f>
        <v>4.076771320269202E-2</v>
      </c>
    </row>
    <row r="16" spans="1:37" ht="21" x14ac:dyDescent="0.55000000000000004">
      <c r="A16" s="2" t="s">
        <v>79</v>
      </c>
      <c r="C16" s="1" t="s">
        <v>57</v>
      </c>
      <c r="E16" s="1" t="s">
        <v>57</v>
      </c>
      <c r="G16" s="1" t="s">
        <v>80</v>
      </c>
      <c r="I16" s="1" t="s">
        <v>81</v>
      </c>
      <c r="K16" s="3">
        <v>18</v>
      </c>
      <c r="M16" s="3">
        <v>18</v>
      </c>
      <c r="O16" s="3">
        <v>2045000</v>
      </c>
      <c r="Q16" s="3">
        <v>1782380650000</v>
      </c>
      <c r="S16" s="3">
        <v>1844693218742</v>
      </c>
      <c r="U16" s="3">
        <v>0</v>
      </c>
      <c r="W16" s="3">
        <v>0</v>
      </c>
      <c r="Y16" s="3">
        <v>0</v>
      </c>
      <c r="AA16" s="3">
        <v>0</v>
      </c>
      <c r="AC16" s="3">
        <v>2045000</v>
      </c>
      <c r="AE16" s="3">
        <v>817474</v>
      </c>
      <c r="AG16" s="3">
        <v>1782380650000</v>
      </c>
      <c r="AI16" s="3">
        <v>1671431328153</v>
      </c>
      <c r="AK16" s="4">
        <f>AI16/سهام!$AB$2</f>
        <v>5.7786829391594671E-2</v>
      </c>
    </row>
    <row r="17" spans="1:37" ht="21" x14ac:dyDescent="0.55000000000000004">
      <c r="A17" s="2" t="s">
        <v>82</v>
      </c>
      <c r="C17" s="1" t="s">
        <v>57</v>
      </c>
      <c r="E17" s="1" t="s">
        <v>57</v>
      </c>
      <c r="G17" s="1" t="s">
        <v>83</v>
      </c>
      <c r="I17" s="1" t="s">
        <v>84</v>
      </c>
      <c r="K17" s="3">
        <v>23</v>
      </c>
      <c r="M17" s="3">
        <v>23</v>
      </c>
      <c r="O17" s="3">
        <v>500000</v>
      </c>
      <c r="Q17" s="3">
        <v>500000000000</v>
      </c>
      <c r="S17" s="3">
        <v>499909375000</v>
      </c>
      <c r="U17" s="3">
        <v>0</v>
      </c>
      <c r="W17" s="3">
        <v>0</v>
      </c>
      <c r="Y17" s="3">
        <v>0</v>
      </c>
      <c r="AA17" s="3">
        <v>0</v>
      </c>
      <c r="AC17" s="3">
        <v>500000</v>
      </c>
      <c r="AE17" s="3">
        <v>900000</v>
      </c>
      <c r="AG17" s="3">
        <v>500000000000</v>
      </c>
      <c r="AI17" s="3">
        <v>449918437500</v>
      </c>
      <c r="AK17" s="4">
        <f>AI17/سهام!$AB$2</f>
        <v>1.5555146986909541E-2</v>
      </c>
    </row>
    <row r="18" spans="1:37" ht="21" x14ac:dyDescent="0.55000000000000004">
      <c r="A18" s="2" t="s">
        <v>85</v>
      </c>
      <c r="C18" s="1" t="s">
        <v>57</v>
      </c>
      <c r="E18" s="1" t="s">
        <v>57</v>
      </c>
      <c r="G18" s="1" t="s">
        <v>86</v>
      </c>
      <c r="I18" s="1" t="s">
        <v>87</v>
      </c>
      <c r="K18" s="3">
        <v>20.5</v>
      </c>
      <c r="M18" s="3">
        <v>20.5</v>
      </c>
      <c r="O18" s="3">
        <v>1000000</v>
      </c>
      <c r="Q18" s="3">
        <v>968950000000</v>
      </c>
      <c r="S18" s="3">
        <v>892838143750</v>
      </c>
      <c r="U18" s="3">
        <v>0</v>
      </c>
      <c r="W18" s="3">
        <v>0</v>
      </c>
      <c r="Y18" s="3">
        <v>0</v>
      </c>
      <c r="AA18" s="3">
        <v>0</v>
      </c>
      <c r="AC18" s="3">
        <v>1000000</v>
      </c>
      <c r="AE18" s="3">
        <v>969771</v>
      </c>
      <c r="AG18" s="3">
        <v>968950000000</v>
      </c>
      <c r="AI18" s="3">
        <v>969595229006</v>
      </c>
      <c r="AK18" s="4">
        <f>AI18/سهام!$AB$2</f>
        <v>3.3522067663640805E-2</v>
      </c>
    </row>
    <row r="19" spans="1:37" ht="21" x14ac:dyDescent="0.55000000000000004">
      <c r="A19" s="2" t="s">
        <v>88</v>
      </c>
      <c r="C19" s="1" t="s">
        <v>57</v>
      </c>
      <c r="E19" s="1" t="s">
        <v>57</v>
      </c>
      <c r="G19" s="1" t="s">
        <v>86</v>
      </c>
      <c r="I19" s="1" t="s">
        <v>89</v>
      </c>
      <c r="K19" s="3">
        <v>20.5</v>
      </c>
      <c r="M19" s="3">
        <v>20.5</v>
      </c>
      <c r="O19" s="3">
        <v>1000000</v>
      </c>
      <c r="Q19" s="3">
        <v>939300000000</v>
      </c>
      <c r="S19" s="3">
        <v>857544541875</v>
      </c>
      <c r="U19" s="3">
        <v>0</v>
      </c>
      <c r="W19" s="3">
        <v>0</v>
      </c>
      <c r="Y19" s="3">
        <v>0</v>
      </c>
      <c r="AA19" s="3">
        <v>0</v>
      </c>
      <c r="AC19" s="3">
        <v>1000000</v>
      </c>
      <c r="AE19" s="3">
        <v>857700</v>
      </c>
      <c r="AG19" s="3">
        <v>939300000000</v>
      </c>
      <c r="AI19" s="3">
        <v>857544541875</v>
      </c>
      <c r="AK19" s="4">
        <f>AI19/سهام!$AB$2</f>
        <v>2.9648110157049583E-2</v>
      </c>
    </row>
    <row r="20" spans="1:37" ht="21" x14ac:dyDescent="0.55000000000000004">
      <c r="A20" s="2" t="s">
        <v>90</v>
      </c>
      <c r="C20" s="1" t="s">
        <v>57</v>
      </c>
      <c r="E20" s="1" t="s">
        <v>57</v>
      </c>
      <c r="G20" s="1" t="s">
        <v>91</v>
      </c>
      <c r="I20" s="1" t="s">
        <v>92</v>
      </c>
      <c r="K20" s="3">
        <v>18</v>
      </c>
      <c r="M20" s="3">
        <v>18</v>
      </c>
      <c r="O20" s="3">
        <v>760000</v>
      </c>
      <c r="Q20" s="3">
        <v>699184800000</v>
      </c>
      <c r="S20" s="3">
        <v>683876025000</v>
      </c>
      <c r="U20" s="3">
        <v>0</v>
      </c>
      <c r="W20" s="3">
        <v>0</v>
      </c>
      <c r="Y20" s="3">
        <v>0</v>
      </c>
      <c r="AA20" s="3">
        <v>0</v>
      </c>
      <c r="AC20" s="3">
        <v>760000</v>
      </c>
      <c r="AE20" s="3">
        <v>900000</v>
      </c>
      <c r="AG20" s="3">
        <v>699184800000</v>
      </c>
      <c r="AI20" s="3">
        <v>683876025000</v>
      </c>
      <c r="AK20" s="4">
        <f>AI20/سهام!$AB$2</f>
        <v>2.3643823420102503E-2</v>
      </c>
    </row>
    <row r="21" spans="1:37" ht="21" x14ac:dyDescent="0.55000000000000004">
      <c r="A21" s="2" t="s">
        <v>93</v>
      </c>
      <c r="C21" s="1" t="s">
        <v>57</v>
      </c>
      <c r="E21" s="1" t="s">
        <v>57</v>
      </c>
      <c r="G21" s="1" t="s">
        <v>94</v>
      </c>
      <c r="I21" s="1" t="s">
        <v>95</v>
      </c>
      <c r="K21" s="3">
        <v>26</v>
      </c>
      <c r="M21" s="3">
        <v>26</v>
      </c>
      <c r="O21" s="3">
        <v>0</v>
      </c>
      <c r="Q21" s="3">
        <v>0</v>
      </c>
      <c r="S21" s="3">
        <v>0</v>
      </c>
      <c r="U21" s="3">
        <v>1000000</v>
      </c>
      <c r="W21" s="3">
        <v>1000000000000</v>
      </c>
      <c r="Y21" s="3">
        <v>0</v>
      </c>
      <c r="AA21" s="3">
        <v>0</v>
      </c>
      <c r="AC21" s="3">
        <v>1000000</v>
      </c>
      <c r="AE21" s="3">
        <v>900000</v>
      </c>
      <c r="AG21" s="3">
        <v>1000000000000</v>
      </c>
      <c r="AI21" s="3">
        <v>899836875000</v>
      </c>
      <c r="AK21" s="4">
        <f>AI21/سهام!$AB$2</f>
        <v>3.1110293973819082E-2</v>
      </c>
    </row>
    <row r="22" spans="1:37" ht="19.5" thickBot="1" x14ac:dyDescent="0.5">
      <c r="Q22" s="6">
        <f>SUM(Q9:Q21)</f>
        <v>7805440313492</v>
      </c>
      <c r="S22" s="6">
        <f>SUM(S9:S21)</f>
        <v>7498640340588</v>
      </c>
      <c r="W22" s="6">
        <f>SUM(W9:W21)</f>
        <v>1277810343986</v>
      </c>
      <c r="AA22" s="6">
        <f>SUM(AA9:AA21)</f>
        <v>213179000000</v>
      </c>
      <c r="AE22" s="6">
        <f>SUM(AE9:AE21)</f>
        <v>9553965</v>
      </c>
      <c r="AG22" s="6">
        <f>SUM(AG9:AG21)</f>
        <v>8952953157948</v>
      </c>
      <c r="AI22" s="6">
        <f>SUM(AI9:AI21)</f>
        <v>8598857605562</v>
      </c>
      <c r="AK22" s="9">
        <f>SUM(AK9:AK21)</f>
        <v>0.29729053718546916</v>
      </c>
    </row>
    <row r="23" spans="1:37" ht="19.5" thickTop="1" x14ac:dyDescent="0.45"/>
  </sheetData>
  <mergeCells count="28"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5"/>
  <sheetViews>
    <sheetView rightToLeft="1" workbookViewId="0">
      <selection activeCell="A2" sqref="A2:M4"/>
    </sheetView>
  </sheetViews>
  <sheetFormatPr defaultRowHeight="18.75" x14ac:dyDescent="0.25"/>
  <cols>
    <col min="1" max="1" width="30.140625" style="10" bestFit="1" customWidth="1"/>
    <col min="2" max="2" width="1" style="10" customWidth="1"/>
    <col min="3" max="3" width="9.8554687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24.28515625" style="10" bestFit="1" customWidth="1"/>
    <col min="8" max="8" width="1" style="10" customWidth="1"/>
    <col min="9" max="9" width="16.28515625" style="10" bestFit="1" customWidth="1"/>
    <col min="10" max="10" width="1" style="10" customWidth="1"/>
    <col min="11" max="11" width="33.28515625" style="10" bestFit="1" customWidth="1"/>
    <col min="12" max="12" width="1" style="10" customWidth="1"/>
    <col min="13" max="13" width="8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30" x14ac:dyDescent="0.25">
      <c r="A3" s="25" t="s">
        <v>462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/>
      <c r="H3" s="25"/>
      <c r="I3" s="25"/>
      <c r="J3" s="25"/>
      <c r="K3" s="25"/>
      <c r="L3" s="25"/>
      <c r="M3" s="25"/>
    </row>
    <row r="4" spans="1:13" ht="30" customHeight="1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6" spans="1:13" ht="30" x14ac:dyDescent="0.25">
      <c r="A6" s="24" t="s">
        <v>3</v>
      </c>
      <c r="C6" s="24" t="s">
        <v>6</v>
      </c>
      <c r="D6" s="24" t="s">
        <v>6</v>
      </c>
      <c r="E6" s="24" t="s">
        <v>6</v>
      </c>
      <c r="F6" s="24" t="s">
        <v>6</v>
      </c>
      <c r="G6" s="24" t="s">
        <v>6</v>
      </c>
      <c r="H6" s="24" t="s">
        <v>6</v>
      </c>
      <c r="I6" s="24" t="s">
        <v>6</v>
      </c>
      <c r="J6" s="24" t="s">
        <v>6</v>
      </c>
      <c r="K6" s="24" t="s">
        <v>6</v>
      </c>
      <c r="L6" s="24" t="s">
        <v>6</v>
      </c>
      <c r="M6" s="24" t="s">
        <v>6</v>
      </c>
    </row>
    <row r="7" spans="1:13" ht="30" x14ac:dyDescent="0.25">
      <c r="A7" s="24" t="s">
        <v>3</v>
      </c>
      <c r="C7" s="24" t="s">
        <v>7</v>
      </c>
      <c r="E7" s="24" t="s">
        <v>96</v>
      </c>
      <c r="G7" s="24" t="s">
        <v>97</v>
      </c>
      <c r="I7" s="24" t="s">
        <v>98</v>
      </c>
      <c r="K7" s="24" t="s">
        <v>99</v>
      </c>
      <c r="M7" s="24" t="s">
        <v>100</v>
      </c>
    </row>
    <row r="8" spans="1:13" ht="21" x14ac:dyDescent="0.25">
      <c r="A8" s="11" t="s">
        <v>90</v>
      </c>
      <c r="C8" s="12">
        <v>760000</v>
      </c>
      <c r="E8" s="12">
        <v>1000000</v>
      </c>
      <c r="G8" s="12">
        <v>900000</v>
      </c>
      <c r="I8" s="10" t="s">
        <v>101</v>
      </c>
      <c r="K8" s="12">
        <v>684000000000</v>
      </c>
      <c r="M8" s="10" t="s">
        <v>102</v>
      </c>
    </row>
    <row r="9" spans="1:13" ht="21" x14ac:dyDescent="0.25">
      <c r="A9" s="11" t="s">
        <v>79</v>
      </c>
      <c r="C9" s="12">
        <v>2045000</v>
      </c>
      <c r="E9" s="12">
        <v>908304</v>
      </c>
      <c r="G9" s="12">
        <v>817474</v>
      </c>
      <c r="I9" s="10" t="s">
        <v>101</v>
      </c>
      <c r="K9" s="12">
        <v>1671734330000</v>
      </c>
      <c r="M9" s="10" t="s">
        <v>102</v>
      </c>
    </row>
    <row r="10" spans="1:13" ht="21" x14ac:dyDescent="0.25">
      <c r="A10" s="11" t="s">
        <v>85</v>
      </c>
      <c r="C10" s="12">
        <v>1000000</v>
      </c>
      <c r="E10" s="12">
        <v>976960</v>
      </c>
      <c r="G10" s="12">
        <v>969771</v>
      </c>
      <c r="I10" s="10" t="s">
        <v>103</v>
      </c>
      <c r="K10" s="12">
        <v>969771000000</v>
      </c>
      <c r="M10" s="10" t="s">
        <v>102</v>
      </c>
    </row>
    <row r="11" spans="1:13" ht="21" x14ac:dyDescent="0.25">
      <c r="A11" s="11" t="s">
        <v>88</v>
      </c>
      <c r="C11" s="12">
        <v>1000000</v>
      </c>
      <c r="E11" s="12">
        <v>953000</v>
      </c>
      <c r="G11" s="12">
        <v>857700</v>
      </c>
      <c r="I11" s="10" t="s">
        <v>101</v>
      </c>
      <c r="K11" s="12">
        <v>857700000000</v>
      </c>
      <c r="M11" s="10" t="s">
        <v>102</v>
      </c>
    </row>
    <row r="12" spans="1:13" ht="21" x14ac:dyDescent="0.25">
      <c r="A12" s="11" t="s">
        <v>82</v>
      </c>
      <c r="C12" s="12">
        <v>500000</v>
      </c>
      <c r="E12" s="12">
        <v>1000000</v>
      </c>
      <c r="G12" s="12">
        <v>900000</v>
      </c>
      <c r="I12" s="10" t="s">
        <v>101</v>
      </c>
      <c r="K12" s="12">
        <v>450000000000</v>
      </c>
      <c r="M12" s="10" t="s">
        <v>102</v>
      </c>
    </row>
    <row r="13" spans="1:13" ht="21" x14ac:dyDescent="0.25">
      <c r="A13" s="11" t="s">
        <v>93</v>
      </c>
      <c r="C13" s="12">
        <v>1000000</v>
      </c>
      <c r="E13" s="12">
        <v>1000000</v>
      </c>
      <c r="G13" s="12">
        <v>900000</v>
      </c>
      <c r="I13" s="10" t="s">
        <v>101</v>
      </c>
      <c r="K13" s="12">
        <v>900000000000</v>
      </c>
      <c r="M13" s="10" t="s">
        <v>102</v>
      </c>
    </row>
    <row r="14" spans="1:13" ht="19.5" thickBot="1" x14ac:dyDescent="0.3">
      <c r="K14" s="13">
        <f>SUM(K8:K13)</f>
        <v>5533205330000</v>
      </c>
    </row>
    <row r="15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1"/>
  <sheetViews>
    <sheetView rightToLeft="1" topLeftCell="A47" workbookViewId="0">
      <selection activeCell="W51" sqref="W51"/>
    </sheetView>
  </sheetViews>
  <sheetFormatPr defaultRowHeight="18.75" x14ac:dyDescent="0.45"/>
  <cols>
    <col min="1" max="1" width="25.5703125" style="15" bestFit="1" customWidth="1"/>
    <col min="2" max="2" width="1" style="15" customWidth="1"/>
    <col min="3" max="3" width="24.5703125" style="15" bestFit="1" customWidth="1"/>
    <col min="4" max="4" width="1" style="15" customWidth="1"/>
    <col min="5" max="5" width="14.42578125" style="15" bestFit="1" customWidth="1"/>
    <col min="6" max="6" width="1" style="15" customWidth="1"/>
    <col min="7" max="7" width="15.85546875" style="15" bestFit="1" customWidth="1"/>
    <col min="8" max="8" width="1" style="15" customWidth="1"/>
    <col min="9" max="9" width="11.7109375" style="15" bestFit="1" customWidth="1"/>
    <col min="10" max="10" width="1" style="15" customWidth="1"/>
    <col min="11" max="11" width="22.7109375" style="15" bestFit="1" customWidth="1"/>
    <col min="12" max="12" width="1" style="15" customWidth="1"/>
    <col min="13" max="13" width="22.7109375" style="15" bestFit="1" customWidth="1"/>
    <col min="14" max="14" width="1" style="15" customWidth="1"/>
    <col min="15" max="15" width="22.7109375" style="15" bestFit="1" customWidth="1"/>
    <col min="16" max="16" width="1" style="15" customWidth="1"/>
    <col min="17" max="17" width="22.7109375" style="15" bestFit="1" customWidth="1"/>
    <col min="18" max="18" width="1" style="15" customWidth="1"/>
    <col min="19" max="19" width="26.7109375" style="15" bestFit="1" customWidth="1"/>
    <col min="20" max="20" width="1" style="15" customWidth="1"/>
    <col min="21" max="21" width="9.140625" style="15" customWidth="1"/>
    <col min="22" max="16384" width="9.140625" style="15"/>
  </cols>
  <sheetData>
    <row r="2" spans="1:19" ht="30" x14ac:dyDescent="0.45"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</row>
    <row r="3" spans="1:19" ht="30" x14ac:dyDescent="0.45"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</row>
    <row r="4" spans="1:19" ht="30" x14ac:dyDescent="0.45">
      <c r="D4" s="26" t="s">
        <v>2</v>
      </c>
      <c r="E4" s="26" t="s">
        <v>2</v>
      </c>
      <c r="F4" s="26" t="s">
        <v>2</v>
      </c>
      <c r="G4" s="26" t="s">
        <v>2</v>
      </c>
      <c r="H4" s="26" t="s">
        <v>2</v>
      </c>
    </row>
    <row r="6" spans="1:19" ht="30" x14ac:dyDescent="0.45">
      <c r="A6" s="26" t="s">
        <v>105</v>
      </c>
      <c r="C6" s="26" t="s">
        <v>106</v>
      </c>
      <c r="D6" s="26" t="s">
        <v>106</v>
      </c>
      <c r="E6" s="26" t="s">
        <v>106</v>
      </c>
      <c r="F6" s="26" t="s">
        <v>106</v>
      </c>
      <c r="G6" s="26" t="s">
        <v>106</v>
      </c>
      <c r="H6" s="26" t="s">
        <v>106</v>
      </c>
      <c r="I6" s="26" t="s">
        <v>106</v>
      </c>
      <c r="K6" s="26" t="s">
        <v>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30" x14ac:dyDescent="0.45">
      <c r="A7" s="26" t="s">
        <v>105</v>
      </c>
      <c r="C7" s="26" t="s">
        <v>107</v>
      </c>
      <c r="E7" s="26" t="s">
        <v>108</v>
      </c>
      <c r="G7" s="26" t="s">
        <v>109</v>
      </c>
      <c r="I7" s="26" t="s">
        <v>54</v>
      </c>
      <c r="K7" s="26" t="s">
        <v>110</v>
      </c>
      <c r="M7" s="26" t="s">
        <v>111</v>
      </c>
      <c r="O7" s="26" t="s">
        <v>112</v>
      </c>
      <c r="Q7" s="26" t="s">
        <v>110</v>
      </c>
      <c r="S7" s="26" t="s">
        <v>104</v>
      </c>
    </row>
    <row r="8" spans="1:19" ht="21" x14ac:dyDescent="0.55000000000000004">
      <c r="A8" s="16" t="s">
        <v>113</v>
      </c>
      <c r="C8" s="15" t="s">
        <v>114</v>
      </c>
      <c r="E8" s="15" t="s">
        <v>115</v>
      </c>
      <c r="G8" s="15" t="s">
        <v>116</v>
      </c>
      <c r="I8" s="15">
        <v>0</v>
      </c>
      <c r="K8" s="15">
        <v>3758748032</v>
      </c>
      <c r="M8" s="15">
        <v>4858240198222</v>
      </c>
      <c r="O8" s="15">
        <v>4859511900000</v>
      </c>
      <c r="Q8" s="15">
        <v>2487046254</v>
      </c>
      <c r="S8" s="4">
        <f>Q8/سهام!$AB$2</f>
        <v>8.5985296044269717E-5</v>
      </c>
    </row>
    <row r="9" spans="1:19" ht="21" x14ac:dyDescent="0.55000000000000004">
      <c r="A9" s="16" t="s">
        <v>118</v>
      </c>
      <c r="C9" s="15" t="s">
        <v>119</v>
      </c>
      <c r="E9" s="15" t="s">
        <v>120</v>
      </c>
      <c r="G9" s="15" t="s">
        <v>116</v>
      </c>
      <c r="I9" s="15">
        <v>0</v>
      </c>
      <c r="K9" s="15">
        <v>912128</v>
      </c>
      <c r="M9" s="15">
        <v>0</v>
      </c>
      <c r="O9" s="15">
        <v>0</v>
      </c>
      <c r="Q9" s="15">
        <v>912128</v>
      </c>
      <c r="S9" s="4">
        <f>Q9/سهام!$AB$2</f>
        <v>3.1535238230542232E-8</v>
      </c>
    </row>
    <row r="10" spans="1:19" ht="21" x14ac:dyDescent="0.55000000000000004">
      <c r="A10" s="16" t="s">
        <v>121</v>
      </c>
      <c r="C10" s="15" t="s">
        <v>122</v>
      </c>
      <c r="E10" s="15" t="s">
        <v>115</v>
      </c>
      <c r="G10" s="15" t="s">
        <v>123</v>
      </c>
      <c r="I10" s="15">
        <v>0</v>
      </c>
      <c r="K10" s="15">
        <v>3079152</v>
      </c>
      <c r="M10" s="15">
        <v>0</v>
      </c>
      <c r="O10" s="15">
        <v>0</v>
      </c>
      <c r="Q10" s="15">
        <v>3079152</v>
      </c>
      <c r="S10" s="4">
        <f>Q10/سهام!$AB$2</f>
        <v>1.0645632177506947E-7</v>
      </c>
    </row>
    <row r="11" spans="1:19" ht="21" x14ac:dyDescent="0.55000000000000004">
      <c r="A11" s="16" t="s">
        <v>118</v>
      </c>
      <c r="C11" s="15" t="s">
        <v>124</v>
      </c>
      <c r="E11" s="15" t="s">
        <v>115</v>
      </c>
      <c r="G11" s="15" t="s">
        <v>123</v>
      </c>
      <c r="I11" s="15">
        <v>0</v>
      </c>
      <c r="K11" s="15">
        <v>60980839</v>
      </c>
      <c r="M11" s="15">
        <v>303943634167</v>
      </c>
      <c r="O11" s="15">
        <v>304000840000</v>
      </c>
      <c r="Q11" s="15">
        <v>3775006</v>
      </c>
      <c r="S11" s="4">
        <f>Q11/سهام!$AB$2</f>
        <v>1.3051426283561769E-7</v>
      </c>
    </row>
    <row r="12" spans="1:19" ht="21" x14ac:dyDescent="0.55000000000000004">
      <c r="A12" s="16" t="s">
        <v>121</v>
      </c>
      <c r="C12" s="15" t="s">
        <v>125</v>
      </c>
      <c r="E12" s="15" t="s">
        <v>120</v>
      </c>
      <c r="G12" s="15" t="s">
        <v>126</v>
      </c>
      <c r="I12" s="15">
        <v>0</v>
      </c>
      <c r="K12" s="15">
        <v>5500</v>
      </c>
      <c r="M12" s="15">
        <v>0</v>
      </c>
      <c r="O12" s="15">
        <v>0</v>
      </c>
      <c r="Q12" s="15">
        <v>5500</v>
      </c>
      <c r="S12" s="4">
        <f>Q12/سهام!$AB$2</f>
        <v>1.9015292839160981E-10</v>
      </c>
    </row>
    <row r="13" spans="1:19" ht="21" x14ac:dyDescent="0.55000000000000004">
      <c r="A13" s="16" t="s">
        <v>118</v>
      </c>
      <c r="C13" s="15" t="s">
        <v>127</v>
      </c>
      <c r="E13" s="15" t="s">
        <v>128</v>
      </c>
      <c r="G13" s="15" t="s">
        <v>129</v>
      </c>
      <c r="I13" s="15">
        <v>0</v>
      </c>
      <c r="K13" s="15">
        <v>1946102</v>
      </c>
      <c r="M13" s="15">
        <v>0</v>
      </c>
      <c r="O13" s="15">
        <v>0</v>
      </c>
      <c r="Q13" s="15">
        <v>1946102</v>
      </c>
      <c r="S13" s="4">
        <f>Q13/سهام!$AB$2</f>
        <v>6.7283089863412473E-8</v>
      </c>
    </row>
    <row r="14" spans="1:19" ht="21" x14ac:dyDescent="0.55000000000000004">
      <c r="A14" s="16" t="s">
        <v>130</v>
      </c>
      <c r="C14" s="15" t="s">
        <v>131</v>
      </c>
      <c r="E14" s="15" t="s">
        <v>115</v>
      </c>
      <c r="G14" s="15" t="s">
        <v>132</v>
      </c>
      <c r="I14" s="15">
        <v>0</v>
      </c>
      <c r="K14" s="15">
        <v>16021</v>
      </c>
      <c r="M14" s="15">
        <v>0</v>
      </c>
      <c r="O14" s="15">
        <v>0</v>
      </c>
      <c r="Q14" s="15">
        <v>16021</v>
      </c>
      <c r="S14" s="4">
        <f>Q14/سهام!$AB$2</f>
        <v>5.5389819377490554E-10</v>
      </c>
    </row>
    <row r="15" spans="1:19" ht="21" x14ac:dyDescent="0.55000000000000004">
      <c r="A15" s="16" t="s">
        <v>133</v>
      </c>
      <c r="C15" s="15" t="s">
        <v>134</v>
      </c>
      <c r="E15" s="15" t="s">
        <v>115</v>
      </c>
      <c r="G15" s="15" t="s">
        <v>135</v>
      </c>
      <c r="I15" s="15">
        <v>0</v>
      </c>
      <c r="K15" s="15">
        <v>9070459</v>
      </c>
      <c r="M15" s="15">
        <v>74704</v>
      </c>
      <c r="O15" s="15">
        <v>0</v>
      </c>
      <c r="Q15" s="15">
        <v>9145163</v>
      </c>
      <c r="S15" s="4">
        <f>Q15/سهام!$AB$2</f>
        <v>3.1617809546701811E-7</v>
      </c>
    </row>
    <row r="16" spans="1:19" ht="21" x14ac:dyDescent="0.55000000000000004">
      <c r="A16" s="16" t="s">
        <v>136</v>
      </c>
      <c r="C16" s="15" t="s">
        <v>137</v>
      </c>
      <c r="E16" s="15" t="s">
        <v>115</v>
      </c>
      <c r="G16" s="15" t="s">
        <v>138</v>
      </c>
      <c r="I16" s="15">
        <v>0</v>
      </c>
      <c r="K16" s="15">
        <v>6839782</v>
      </c>
      <c r="M16" s="15">
        <v>27994</v>
      </c>
      <c r="O16" s="15">
        <v>0</v>
      </c>
      <c r="Q16" s="15">
        <v>6867776</v>
      </c>
      <c r="S16" s="4">
        <f>Q16/سهام!$AB$2</f>
        <v>2.3744140326138481E-7</v>
      </c>
    </row>
    <row r="17" spans="1:19" ht="21" x14ac:dyDescent="0.55000000000000004">
      <c r="A17" s="16" t="s">
        <v>139</v>
      </c>
      <c r="C17" s="15" t="s">
        <v>140</v>
      </c>
      <c r="E17" s="15" t="s">
        <v>115</v>
      </c>
      <c r="G17" s="15" t="s">
        <v>141</v>
      </c>
      <c r="I17" s="15">
        <v>0</v>
      </c>
      <c r="K17" s="15">
        <v>32792730535</v>
      </c>
      <c r="M17" s="15">
        <v>1878545862877</v>
      </c>
      <c r="O17" s="15">
        <v>1911336990000</v>
      </c>
      <c r="Q17" s="15">
        <v>1603412</v>
      </c>
      <c r="S17" s="4">
        <f>Q17/سهام!$AB$2</f>
        <v>5.5435179494226884E-8</v>
      </c>
    </row>
    <row r="18" spans="1:19" ht="21" x14ac:dyDescent="0.55000000000000004">
      <c r="A18" s="16" t="s">
        <v>142</v>
      </c>
      <c r="C18" s="15" t="s">
        <v>143</v>
      </c>
      <c r="E18" s="15" t="s">
        <v>115</v>
      </c>
      <c r="G18" s="15" t="s">
        <v>144</v>
      </c>
      <c r="I18" s="15">
        <v>0</v>
      </c>
      <c r="K18" s="15">
        <v>562455</v>
      </c>
      <c r="M18" s="15">
        <v>993768333132</v>
      </c>
      <c r="O18" s="15">
        <v>993767900000</v>
      </c>
      <c r="Q18" s="15">
        <v>995587</v>
      </c>
      <c r="S18" s="4">
        <f>Q18/سهام!$AB$2</f>
        <v>3.4420687912475934E-8</v>
      </c>
    </row>
    <row r="19" spans="1:19" ht="21" x14ac:dyDescent="0.55000000000000004">
      <c r="A19" s="16" t="s">
        <v>145</v>
      </c>
      <c r="C19" s="15" t="s">
        <v>146</v>
      </c>
      <c r="E19" s="15" t="s">
        <v>115</v>
      </c>
      <c r="G19" s="15" t="s">
        <v>147</v>
      </c>
      <c r="I19" s="15">
        <v>0</v>
      </c>
      <c r="K19" s="15">
        <v>248</v>
      </c>
      <c r="M19" s="15">
        <v>0</v>
      </c>
      <c r="O19" s="15">
        <v>0</v>
      </c>
      <c r="Q19" s="15">
        <v>248</v>
      </c>
      <c r="S19" s="4">
        <f>Q19/سهام!$AB$2</f>
        <v>8.5741684074762247E-12</v>
      </c>
    </row>
    <row r="20" spans="1:19" ht="21" x14ac:dyDescent="0.55000000000000004">
      <c r="A20" s="16" t="s">
        <v>145</v>
      </c>
      <c r="C20" s="15" t="s">
        <v>148</v>
      </c>
      <c r="E20" s="15" t="s">
        <v>115</v>
      </c>
      <c r="G20" s="15" t="s">
        <v>147</v>
      </c>
      <c r="I20" s="15">
        <v>0</v>
      </c>
      <c r="K20" s="15">
        <v>434796</v>
      </c>
      <c r="M20" s="15">
        <v>1780</v>
      </c>
      <c r="O20" s="15">
        <v>0</v>
      </c>
      <c r="Q20" s="15">
        <v>436576</v>
      </c>
      <c r="S20" s="4">
        <f>Q20/سهام!$AB$2</f>
        <v>1.5093855430090081E-8</v>
      </c>
    </row>
    <row r="21" spans="1:19" ht="21" x14ac:dyDescent="0.55000000000000004">
      <c r="A21" s="16" t="s">
        <v>149</v>
      </c>
      <c r="C21" s="15" t="s">
        <v>150</v>
      </c>
      <c r="E21" s="15" t="s">
        <v>115</v>
      </c>
      <c r="G21" s="15" t="s">
        <v>151</v>
      </c>
      <c r="I21" s="15">
        <v>0</v>
      </c>
      <c r="K21" s="15">
        <v>499765</v>
      </c>
      <c r="M21" s="15">
        <v>2348182380319</v>
      </c>
      <c r="O21" s="15">
        <v>2348182030000</v>
      </c>
      <c r="Q21" s="15">
        <v>850084</v>
      </c>
      <c r="S21" s="4">
        <f>Q21/سهام!$AB$2</f>
        <v>2.9390174905246041E-8</v>
      </c>
    </row>
    <row r="22" spans="1:19" ht="21" x14ac:dyDescent="0.55000000000000004">
      <c r="A22" s="16" t="s">
        <v>152</v>
      </c>
      <c r="C22" s="15" t="s">
        <v>153</v>
      </c>
      <c r="E22" s="15" t="s">
        <v>115</v>
      </c>
      <c r="G22" s="15" t="s">
        <v>154</v>
      </c>
      <c r="I22" s="15">
        <v>0</v>
      </c>
      <c r="K22" s="15">
        <v>18543197700</v>
      </c>
      <c r="M22" s="15">
        <v>11908</v>
      </c>
      <c r="O22" s="15">
        <v>18540300000</v>
      </c>
      <c r="Q22" s="15">
        <v>2909608</v>
      </c>
      <c r="S22" s="4">
        <f>Q22/سهام!$AB$2</f>
        <v>1.0059463303121E-7</v>
      </c>
    </row>
    <row r="23" spans="1:19" ht="21" x14ac:dyDescent="0.55000000000000004">
      <c r="A23" s="16" t="s">
        <v>155</v>
      </c>
      <c r="C23" s="15" t="s">
        <v>156</v>
      </c>
      <c r="E23" s="15" t="s">
        <v>115</v>
      </c>
      <c r="G23" s="15" t="s">
        <v>157</v>
      </c>
      <c r="I23" s="15">
        <v>0</v>
      </c>
      <c r="K23" s="15">
        <v>2631070</v>
      </c>
      <c r="M23" s="15">
        <v>10769</v>
      </c>
      <c r="O23" s="15">
        <v>0</v>
      </c>
      <c r="Q23" s="15">
        <v>2641839</v>
      </c>
      <c r="S23" s="4">
        <f>Q23/سهام!$AB$2</f>
        <v>9.1336985852574916E-8</v>
      </c>
    </row>
    <row r="24" spans="1:19" ht="21" x14ac:dyDescent="0.55000000000000004">
      <c r="A24" s="16" t="s">
        <v>158</v>
      </c>
      <c r="C24" s="15" t="s">
        <v>159</v>
      </c>
      <c r="E24" s="15" t="s">
        <v>115</v>
      </c>
      <c r="G24" s="15" t="s">
        <v>160</v>
      </c>
      <c r="I24" s="15">
        <v>0</v>
      </c>
      <c r="K24" s="15">
        <v>448715456</v>
      </c>
      <c r="M24" s="15">
        <v>4977098354446</v>
      </c>
      <c r="O24" s="15">
        <v>4975855521654</v>
      </c>
      <c r="Q24" s="15">
        <v>1691548248</v>
      </c>
      <c r="S24" s="4">
        <f>Q24/سهام!$AB$2</f>
        <v>5.8482336885981276E-5</v>
      </c>
    </row>
    <row r="25" spans="1:19" ht="21" x14ac:dyDescent="0.55000000000000004">
      <c r="A25" s="16" t="s">
        <v>161</v>
      </c>
      <c r="C25" s="15" t="s">
        <v>162</v>
      </c>
      <c r="E25" s="15" t="s">
        <v>128</v>
      </c>
      <c r="G25" s="15" t="s">
        <v>160</v>
      </c>
      <c r="I25" s="15">
        <v>0</v>
      </c>
      <c r="K25" s="15">
        <v>6009530</v>
      </c>
      <c r="M25" s="15">
        <v>0</v>
      </c>
      <c r="O25" s="15">
        <v>0</v>
      </c>
      <c r="Q25" s="15">
        <v>6009530</v>
      </c>
      <c r="S25" s="4">
        <f>Q25/سهام!$AB$2</f>
        <v>2.0776904141040562E-7</v>
      </c>
    </row>
    <row r="26" spans="1:19" ht="21" x14ac:dyDescent="0.55000000000000004">
      <c r="A26" s="16" t="s">
        <v>161</v>
      </c>
      <c r="C26" s="15" t="s">
        <v>163</v>
      </c>
      <c r="E26" s="15" t="s">
        <v>115</v>
      </c>
      <c r="G26" s="15" t="s">
        <v>164</v>
      </c>
      <c r="I26" s="15">
        <v>0</v>
      </c>
      <c r="K26" s="15">
        <v>264874</v>
      </c>
      <c r="M26" s="15">
        <v>1089</v>
      </c>
      <c r="O26" s="15">
        <v>0</v>
      </c>
      <c r="Q26" s="15">
        <v>265963</v>
      </c>
      <c r="S26" s="4">
        <f>Q26/سهام!$AB$2</f>
        <v>9.1952078716032212E-9</v>
      </c>
    </row>
    <row r="27" spans="1:19" ht="21" x14ac:dyDescent="0.55000000000000004">
      <c r="A27" s="16" t="s">
        <v>165</v>
      </c>
      <c r="C27" s="15" t="s">
        <v>166</v>
      </c>
      <c r="E27" s="15" t="s">
        <v>167</v>
      </c>
      <c r="G27" s="15" t="s">
        <v>168</v>
      </c>
      <c r="I27" s="15">
        <v>23</v>
      </c>
      <c r="K27" s="15">
        <v>500000</v>
      </c>
      <c r="M27" s="15">
        <v>0</v>
      </c>
      <c r="O27" s="15">
        <v>0</v>
      </c>
      <c r="Q27" s="15">
        <v>500000</v>
      </c>
      <c r="S27" s="4">
        <f>Q27/سهام!$AB$2</f>
        <v>1.728662985378271E-8</v>
      </c>
    </row>
    <row r="28" spans="1:19" ht="21" x14ac:dyDescent="0.55000000000000004">
      <c r="A28" s="16" t="s">
        <v>169</v>
      </c>
      <c r="C28" s="15" t="s">
        <v>170</v>
      </c>
      <c r="E28" s="15" t="s">
        <v>167</v>
      </c>
      <c r="G28" s="15" t="s">
        <v>171</v>
      </c>
      <c r="I28" s="15">
        <v>22.5</v>
      </c>
      <c r="K28" s="15">
        <v>1000000000000</v>
      </c>
      <c r="M28" s="15">
        <v>0</v>
      </c>
      <c r="O28" s="15">
        <v>0</v>
      </c>
      <c r="Q28" s="15">
        <v>1000000000000</v>
      </c>
      <c r="S28" s="4">
        <f>Q28/سهام!$AB$2</f>
        <v>3.4573259707565418E-2</v>
      </c>
    </row>
    <row r="29" spans="1:19" ht="21" x14ac:dyDescent="0.55000000000000004">
      <c r="A29" s="16" t="s">
        <v>113</v>
      </c>
      <c r="C29" s="15" t="s">
        <v>172</v>
      </c>
      <c r="E29" s="15" t="s">
        <v>167</v>
      </c>
      <c r="G29" s="15" t="s">
        <v>173</v>
      </c>
      <c r="I29" s="15">
        <v>22.5</v>
      </c>
      <c r="K29" s="15">
        <v>24495000000</v>
      </c>
      <c r="M29" s="15">
        <v>0</v>
      </c>
      <c r="O29" s="15">
        <v>24495000000</v>
      </c>
      <c r="Q29" s="15">
        <v>0</v>
      </c>
      <c r="S29" s="4">
        <f>Q29/سهام!$AB$2</f>
        <v>0</v>
      </c>
    </row>
    <row r="30" spans="1:19" ht="21" x14ac:dyDescent="0.55000000000000004">
      <c r="A30" s="16" t="s">
        <v>113</v>
      </c>
      <c r="C30" s="15" t="s">
        <v>174</v>
      </c>
      <c r="E30" s="15" t="s">
        <v>167</v>
      </c>
      <c r="G30" s="15" t="s">
        <v>175</v>
      </c>
      <c r="I30" s="15">
        <v>22.5</v>
      </c>
      <c r="K30" s="15">
        <v>29250000000</v>
      </c>
      <c r="M30" s="15">
        <v>0</v>
      </c>
      <c r="O30" s="15">
        <v>29250000000</v>
      </c>
      <c r="Q30" s="15">
        <v>0</v>
      </c>
      <c r="S30" s="4">
        <f>Q30/سهام!$AB$2</f>
        <v>0</v>
      </c>
    </row>
    <row r="31" spans="1:19" ht="21" x14ac:dyDescent="0.55000000000000004">
      <c r="A31" s="16" t="s">
        <v>176</v>
      </c>
      <c r="C31" s="15" t="s">
        <v>177</v>
      </c>
      <c r="E31" s="15" t="s">
        <v>167</v>
      </c>
      <c r="G31" s="15" t="s">
        <v>178</v>
      </c>
      <c r="I31" s="15">
        <v>20</v>
      </c>
      <c r="K31" s="15">
        <v>43000000000</v>
      </c>
      <c r="M31" s="15">
        <v>0</v>
      </c>
      <c r="O31" s="15">
        <v>0</v>
      </c>
      <c r="Q31" s="15">
        <v>43000000000</v>
      </c>
      <c r="S31" s="4">
        <f>Q31/سهام!$AB$2</f>
        <v>1.4866501674253129E-3</v>
      </c>
    </row>
    <row r="32" spans="1:19" ht="21" x14ac:dyDescent="0.55000000000000004">
      <c r="A32" s="16" t="s">
        <v>176</v>
      </c>
      <c r="C32" s="15" t="s">
        <v>180</v>
      </c>
      <c r="E32" s="15" t="s">
        <v>167</v>
      </c>
      <c r="G32" s="15" t="s">
        <v>181</v>
      </c>
      <c r="I32" s="15">
        <v>20</v>
      </c>
      <c r="K32" s="15">
        <v>39800000000</v>
      </c>
      <c r="M32" s="15">
        <v>0</v>
      </c>
      <c r="O32" s="15">
        <v>0</v>
      </c>
      <c r="Q32" s="15">
        <v>39800000000</v>
      </c>
      <c r="S32" s="4">
        <f>Q32/سهام!$AB$2</f>
        <v>1.3760157363611038E-3</v>
      </c>
    </row>
    <row r="33" spans="1:19" ht="21" x14ac:dyDescent="0.55000000000000004">
      <c r="A33" s="16" t="s">
        <v>176</v>
      </c>
      <c r="C33" s="15" t="s">
        <v>182</v>
      </c>
      <c r="E33" s="15" t="s">
        <v>167</v>
      </c>
      <c r="G33" s="15" t="s">
        <v>183</v>
      </c>
      <c r="I33" s="15">
        <v>22.5</v>
      </c>
      <c r="K33" s="15">
        <v>219000000000</v>
      </c>
      <c r="M33" s="15">
        <v>0</v>
      </c>
      <c r="O33" s="15">
        <v>0</v>
      </c>
      <c r="Q33" s="15">
        <v>219000000000</v>
      </c>
      <c r="S33" s="4">
        <f>Q33/سهام!$AB$2</f>
        <v>7.5715438759568271E-3</v>
      </c>
    </row>
    <row r="34" spans="1:19" ht="21" x14ac:dyDescent="0.55000000000000004">
      <c r="A34" s="16" t="s">
        <v>184</v>
      </c>
      <c r="C34" s="15" t="s">
        <v>185</v>
      </c>
      <c r="E34" s="15" t="s">
        <v>128</v>
      </c>
      <c r="G34" s="15" t="s">
        <v>186</v>
      </c>
      <c r="I34" s="15">
        <v>0</v>
      </c>
      <c r="K34" s="15">
        <v>69861096162</v>
      </c>
      <c r="M34" s="15">
        <v>1287721993673</v>
      </c>
      <c r="O34" s="15">
        <v>1281578850000</v>
      </c>
      <c r="Q34" s="15">
        <v>76004239835</v>
      </c>
      <c r="S34" s="4">
        <f>Q34/سهام!$AB$2</f>
        <v>2.6277143226915442E-3</v>
      </c>
    </row>
    <row r="35" spans="1:19" ht="21" x14ac:dyDescent="0.55000000000000004">
      <c r="A35" s="16" t="s">
        <v>176</v>
      </c>
      <c r="C35" s="15" t="s">
        <v>187</v>
      </c>
      <c r="E35" s="15" t="s">
        <v>167</v>
      </c>
      <c r="G35" s="15" t="s">
        <v>188</v>
      </c>
      <c r="I35" s="15">
        <v>20</v>
      </c>
      <c r="K35" s="15">
        <v>17500000000</v>
      </c>
      <c r="M35" s="15">
        <v>0</v>
      </c>
      <c r="O35" s="15">
        <v>0</v>
      </c>
      <c r="Q35" s="15">
        <v>17500000000</v>
      </c>
      <c r="S35" s="4">
        <f>Q35/سهام!$AB$2</f>
        <v>6.0503204488239481E-4</v>
      </c>
    </row>
    <row r="36" spans="1:19" ht="21" x14ac:dyDescent="0.55000000000000004">
      <c r="A36" s="16" t="s">
        <v>184</v>
      </c>
      <c r="C36" s="15" t="s">
        <v>189</v>
      </c>
      <c r="E36" s="15" t="s">
        <v>167</v>
      </c>
      <c r="G36" s="15" t="s">
        <v>188</v>
      </c>
      <c r="I36" s="15">
        <v>22.5</v>
      </c>
      <c r="K36" s="15">
        <v>8115400000</v>
      </c>
      <c r="M36" s="15">
        <v>0</v>
      </c>
      <c r="O36" s="15">
        <v>8115400000</v>
      </c>
      <c r="Q36" s="15">
        <v>0</v>
      </c>
      <c r="S36" s="4">
        <f>Q36/سهام!$AB$2</f>
        <v>0</v>
      </c>
    </row>
    <row r="37" spans="1:19" ht="21" x14ac:dyDescent="0.55000000000000004">
      <c r="A37" s="16" t="s">
        <v>190</v>
      </c>
      <c r="C37" s="15" t="s">
        <v>191</v>
      </c>
      <c r="E37" s="15" t="s">
        <v>115</v>
      </c>
      <c r="G37" s="15" t="s">
        <v>86</v>
      </c>
      <c r="I37" s="15">
        <v>0</v>
      </c>
      <c r="K37" s="15">
        <v>551231</v>
      </c>
      <c r="M37" s="15">
        <v>2241</v>
      </c>
      <c r="O37" s="15">
        <v>0</v>
      </c>
      <c r="Q37" s="15">
        <v>553472</v>
      </c>
      <c r="S37" s="4">
        <f>Q37/سهام!$AB$2</f>
        <v>1.9135331196865649E-8</v>
      </c>
    </row>
    <row r="38" spans="1:19" ht="21" x14ac:dyDescent="0.55000000000000004">
      <c r="A38" s="16" t="s">
        <v>176</v>
      </c>
      <c r="C38" s="15" t="s">
        <v>192</v>
      </c>
      <c r="E38" s="15" t="s">
        <v>167</v>
      </c>
      <c r="G38" s="15" t="s">
        <v>193</v>
      </c>
      <c r="I38" s="15">
        <v>20</v>
      </c>
      <c r="K38" s="15">
        <v>54000000000</v>
      </c>
      <c r="M38" s="15">
        <v>0</v>
      </c>
      <c r="O38" s="15">
        <v>0</v>
      </c>
      <c r="Q38" s="15">
        <v>54000000000</v>
      </c>
      <c r="S38" s="4">
        <f>Q38/سهام!$AB$2</f>
        <v>1.8669560242085327E-3</v>
      </c>
    </row>
    <row r="39" spans="1:19" ht="21" x14ac:dyDescent="0.55000000000000004">
      <c r="A39" s="16" t="s">
        <v>176</v>
      </c>
      <c r="C39" s="15" t="s">
        <v>194</v>
      </c>
      <c r="E39" s="15" t="s">
        <v>167</v>
      </c>
      <c r="G39" s="15" t="s">
        <v>195</v>
      </c>
      <c r="I39" s="15">
        <v>20</v>
      </c>
      <c r="K39" s="15">
        <v>100000000000</v>
      </c>
      <c r="M39" s="15">
        <v>0</v>
      </c>
      <c r="O39" s="15">
        <v>0</v>
      </c>
      <c r="Q39" s="15">
        <v>100000000000</v>
      </c>
      <c r="S39" s="4">
        <f>Q39/سهام!$AB$2</f>
        <v>3.4573259707565418E-3</v>
      </c>
    </row>
    <row r="40" spans="1:19" ht="21" x14ac:dyDescent="0.55000000000000004">
      <c r="A40" s="16" t="s">
        <v>176</v>
      </c>
      <c r="C40" s="15" t="s">
        <v>196</v>
      </c>
      <c r="E40" s="15" t="s">
        <v>167</v>
      </c>
      <c r="G40" s="15" t="s">
        <v>197</v>
      </c>
      <c r="I40" s="15">
        <v>20</v>
      </c>
      <c r="K40" s="15">
        <v>275700000000</v>
      </c>
      <c r="M40" s="15">
        <v>0</v>
      </c>
      <c r="O40" s="15">
        <v>0</v>
      </c>
      <c r="Q40" s="15">
        <v>275700000000</v>
      </c>
      <c r="S40" s="4">
        <f>Q40/سهام!$AB$2</f>
        <v>9.5318477013757869E-3</v>
      </c>
    </row>
    <row r="41" spans="1:19" ht="21" x14ac:dyDescent="0.55000000000000004">
      <c r="A41" s="16" t="s">
        <v>176</v>
      </c>
      <c r="C41" s="15" t="s">
        <v>198</v>
      </c>
      <c r="E41" s="15" t="s">
        <v>167</v>
      </c>
      <c r="G41" s="15" t="s">
        <v>199</v>
      </c>
      <c r="I41" s="15">
        <v>20</v>
      </c>
      <c r="K41" s="15">
        <v>503300000000</v>
      </c>
      <c r="M41" s="15">
        <v>0</v>
      </c>
      <c r="O41" s="15">
        <v>0</v>
      </c>
      <c r="Q41" s="15">
        <v>503300000000</v>
      </c>
      <c r="S41" s="4">
        <f>Q41/سهام!$AB$2</f>
        <v>1.7400721610817675E-2</v>
      </c>
    </row>
    <row r="42" spans="1:19" ht="21" x14ac:dyDescent="0.55000000000000004">
      <c r="A42" s="16" t="s">
        <v>176</v>
      </c>
      <c r="C42" s="15" t="s">
        <v>200</v>
      </c>
      <c r="E42" s="15" t="s">
        <v>167</v>
      </c>
      <c r="G42" s="15" t="s">
        <v>201</v>
      </c>
      <c r="I42" s="15">
        <v>20</v>
      </c>
      <c r="K42" s="15">
        <v>451200000000</v>
      </c>
      <c r="M42" s="15">
        <v>0</v>
      </c>
      <c r="O42" s="15">
        <v>0</v>
      </c>
      <c r="Q42" s="15">
        <v>451200000000</v>
      </c>
      <c r="S42" s="4">
        <f>Q42/سهام!$AB$2</f>
        <v>1.5599454780053517E-2</v>
      </c>
    </row>
    <row r="43" spans="1:19" ht="21" x14ac:dyDescent="0.55000000000000004">
      <c r="A43" s="16" t="s">
        <v>176</v>
      </c>
      <c r="C43" s="15" t="s">
        <v>202</v>
      </c>
      <c r="E43" s="15" t="s">
        <v>167</v>
      </c>
      <c r="G43" s="15" t="s">
        <v>203</v>
      </c>
      <c r="I43" s="15">
        <v>20</v>
      </c>
      <c r="K43" s="15">
        <v>528100000000</v>
      </c>
      <c r="M43" s="15">
        <v>0</v>
      </c>
      <c r="O43" s="15">
        <v>0</v>
      </c>
      <c r="Q43" s="15">
        <v>528100000000</v>
      </c>
      <c r="S43" s="4">
        <f>Q43/سهام!$AB$2</f>
        <v>1.8258138451565299E-2</v>
      </c>
    </row>
    <row r="44" spans="1:19" ht="21" x14ac:dyDescent="0.55000000000000004">
      <c r="A44" s="16" t="s">
        <v>204</v>
      </c>
      <c r="C44" s="15" t="s">
        <v>205</v>
      </c>
      <c r="E44" s="15" t="s">
        <v>167</v>
      </c>
      <c r="G44" s="15" t="s">
        <v>206</v>
      </c>
      <c r="I44" s="15">
        <v>22.5</v>
      </c>
      <c r="K44" s="15">
        <v>500000000000</v>
      </c>
      <c r="M44" s="15">
        <v>0</v>
      </c>
      <c r="O44" s="15">
        <v>500000000000</v>
      </c>
      <c r="Q44" s="15">
        <v>0</v>
      </c>
      <c r="S44" s="4">
        <f>Q44/سهام!$AB$2</f>
        <v>0</v>
      </c>
    </row>
    <row r="45" spans="1:19" ht="21" x14ac:dyDescent="0.55000000000000004">
      <c r="A45" s="16" t="s">
        <v>176</v>
      </c>
      <c r="C45" s="15" t="s">
        <v>207</v>
      </c>
      <c r="E45" s="15" t="s">
        <v>167</v>
      </c>
      <c r="G45" s="15" t="s">
        <v>208</v>
      </c>
      <c r="I45" s="15">
        <v>20</v>
      </c>
      <c r="K45" s="15">
        <v>700000000000</v>
      </c>
      <c r="M45" s="15">
        <v>0</v>
      </c>
      <c r="O45" s="15">
        <v>0</v>
      </c>
      <c r="Q45" s="15">
        <v>700000000000</v>
      </c>
      <c r="S45" s="4">
        <f>Q45/سهام!$AB$2</f>
        <v>2.4201281795295793E-2</v>
      </c>
    </row>
    <row r="46" spans="1:19" ht="21" x14ac:dyDescent="0.55000000000000004">
      <c r="A46" s="16" t="s">
        <v>184</v>
      </c>
      <c r="C46" s="15" t="s">
        <v>209</v>
      </c>
      <c r="E46" s="15" t="s">
        <v>167</v>
      </c>
      <c r="G46" s="15" t="s">
        <v>208</v>
      </c>
      <c r="I46" s="15">
        <v>22.5</v>
      </c>
      <c r="K46" s="15">
        <v>1144965000000</v>
      </c>
      <c r="M46" s="15">
        <v>0</v>
      </c>
      <c r="O46" s="15">
        <v>0</v>
      </c>
      <c r="Q46" s="15">
        <v>1144965000000</v>
      </c>
      <c r="S46" s="4">
        <f>Q46/سهام!$AB$2</f>
        <v>3.9585172301072641E-2</v>
      </c>
    </row>
    <row r="47" spans="1:19" ht="21" x14ac:dyDescent="0.55000000000000004">
      <c r="A47" s="16" t="s">
        <v>113</v>
      </c>
      <c r="C47" s="15" t="s">
        <v>210</v>
      </c>
      <c r="E47" s="15" t="s">
        <v>167</v>
      </c>
      <c r="G47" s="15" t="s">
        <v>208</v>
      </c>
      <c r="I47" s="15">
        <v>24</v>
      </c>
      <c r="K47" s="15">
        <v>1403800000000</v>
      </c>
      <c r="M47" s="15">
        <v>0</v>
      </c>
      <c r="O47" s="15">
        <v>1403800000000</v>
      </c>
      <c r="Q47" s="15">
        <v>0</v>
      </c>
      <c r="S47" s="4">
        <f>Q47/سهام!$AB$2</f>
        <v>0</v>
      </c>
    </row>
    <row r="48" spans="1:19" ht="21" x14ac:dyDescent="0.55000000000000004">
      <c r="A48" s="16" t="s">
        <v>204</v>
      </c>
      <c r="C48" s="15" t="s">
        <v>211</v>
      </c>
      <c r="E48" s="15" t="s">
        <v>167</v>
      </c>
      <c r="G48" s="15" t="s">
        <v>212</v>
      </c>
      <c r="I48" s="15">
        <v>22.5</v>
      </c>
      <c r="K48" s="15">
        <v>473800000000</v>
      </c>
      <c r="M48" s="15">
        <v>0</v>
      </c>
      <c r="O48" s="15">
        <v>473800000000</v>
      </c>
      <c r="Q48" s="15">
        <v>0</v>
      </c>
      <c r="S48" s="4">
        <f>Q48/سهام!$AB$2</f>
        <v>0</v>
      </c>
    </row>
    <row r="49" spans="1:19" ht="21" x14ac:dyDescent="0.55000000000000004">
      <c r="A49" s="16" t="s">
        <v>184</v>
      </c>
      <c r="C49" s="15" t="s">
        <v>213</v>
      </c>
      <c r="E49" s="15" t="s">
        <v>167</v>
      </c>
      <c r="G49" s="15" t="s">
        <v>212</v>
      </c>
      <c r="I49" s="15">
        <v>22.5</v>
      </c>
      <c r="K49" s="15">
        <v>852500000000</v>
      </c>
      <c r="M49" s="15">
        <v>0</v>
      </c>
      <c r="O49" s="15">
        <v>0</v>
      </c>
      <c r="Q49" s="15">
        <v>852500000000</v>
      </c>
      <c r="S49" s="4">
        <f>Q49/سهام!$AB$2</f>
        <v>2.9473703900699519E-2</v>
      </c>
    </row>
    <row r="50" spans="1:19" ht="21" x14ac:dyDescent="0.55000000000000004">
      <c r="A50" s="16" t="s">
        <v>176</v>
      </c>
      <c r="C50" s="15" t="s">
        <v>214</v>
      </c>
      <c r="E50" s="15" t="s">
        <v>167</v>
      </c>
      <c r="G50" s="15" t="s">
        <v>212</v>
      </c>
      <c r="I50" s="15">
        <v>20</v>
      </c>
      <c r="K50" s="15">
        <v>321000000000</v>
      </c>
      <c r="M50" s="15">
        <v>0</v>
      </c>
      <c r="O50" s="15">
        <v>0</v>
      </c>
      <c r="Q50" s="15">
        <v>321000000000</v>
      </c>
      <c r="S50" s="4">
        <f>Q50/سهام!$AB$2</f>
        <v>1.10980163661285E-2</v>
      </c>
    </row>
    <row r="51" spans="1:19" ht="21" x14ac:dyDescent="0.55000000000000004">
      <c r="A51" s="16" t="s">
        <v>113</v>
      </c>
      <c r="C51" s="15" t="s">
        <v>215</v>
      </c>
      <c r="E51" s="15" t="s">
        <v>167</v>
      </c>
      <c r="G51" s="15" t="s">
        <v>216</v>
      </c>
      <c r="I51" s="15">
        <v>24</v>
      </c>
      <c r="K51" s="15">
        <v>289500000000</v>
      </c>
      <c r="M51" s="15">
        <v>0</v>
      </c>
      <c r="O51" s="15">
        <v>289500000000</v>
      </c>
      <c r="Q51" s="15">
        <v>0</v>
      </c>
      <c r="S51" s="4">
        <f>Q51/سهام!$AB$2</f>
        <v>0</v>
      </c>
    </row>
    <row r="52" spans="1:19" ht="21" x14ac:dyDescent="0.55000000000000004">
      <c r="A52" s="16" t="s">
        <v>184</v>
      </c>
      <c r="C52" s="15" t="s">
        <v>217</v>
      </c>
      <c r="E52" s="15" t="s">
        <v>167</v>
      </c>
      <c r="G52" s="15" t="s">
        <v>218</v>
      </c>
      <c r="I52" s="15">
        <v>22.5</v>
      </c>
      <c r="K52" s="15">
        <v>1000000000000</v>
      </c>
      <c r="M52" s="15">
        <v>0</v>
      </c>
      <c r="O52" s="15">
        <v>0</v>
      </c>
      <c r="Q52" s="15">
        <v>1000000000000</v>
      </c>
      <c r="S52" s="4">
        <f>Q52/سهام!$AB$2</f>
        <v>3.4573259707565418E-2</v>
      </c>
    </row>
    <row r="53" spans="1:19" ht="21" x14ac:dyDescent="0.55000000000000004">
      <c r="A53" s="16" t="s">
        <v>113</v>
      </c>
      <c r="C53" s="15" t="s">
        <v>219</v>
      </c>
      <c r="E53" s="15" t="s">
        <v>167</v>
      </c>
      <c r="G53" s="15" t="s">
        <v>220</v>
      </c>
      <c r="I53" s="15">
        <v>24</v>
      </c>
      <c r="K53" s="15">
        <v>289300000000</v>
      </c>
      <c r="M53" s="15">
        <v>0</v>
      </c>
      <c r="O53" s="15">
        <v>289300000000</v>
      </c>
      <c r="Q53" s="15">
        <v>0</v>
      </c>
      <c r="S53" s="4">
        <f>Q53/سهام!$AB$2</f>
        <v>0</v>
      </c>
    </row>
    <row r="54" spans="1:19" ht="21" x14ac:dyDescent="0.55000000000000004">
      <c r="A54" s="16" t="s">
        <v>221</v>
      </c>
      <c r="C54" s="15" t="s">
        <v>222</v>
      </c>
      <c r="E54" s="15" t="s">
        <v>167</v>
      </c>
      <c r="G54" s="15" t="s">
        <v>223</v>
      </c>
      <c r="I54" s="15">
        <v>20</v>
      </c>
      <c r="K54" s="15">
        <v>488000000000</v>
      </c>
      <c r="M54" s="15">
        <v>0</v>
      </c>
      <c r="O54" s="15">
        <v>285820000000</v>
      </c>
      <c r="Q54" s="15">
        <v>202180000000</v>
      </c>
      <c r="S54" s="4">
        <f>Q54/سهام!$AB$2</f>
        <v>6.9900216476755763E-3</v>
      </c>
    </row>
    <row r="55" spans="1:19" ht="21" x14ac:dyDescent="0.55000000000000004">
      <c r="A55" s="16" t="s">
        <v>221</v>
      </c>
      <c r="C55" s="15" t="s">
        <v>224</v>
      </c>
      <c r="E55" s="15" t="s">
        <v>115</v>
      </c>
      <c r="G55" s="15" t="s">
        <v>223</v>
      </c>
      <c r="I55" s="15">
        <v>0</v>
      </c>
      <c r="K55" s="15">
        <v>0</v>
      </c>
      <c r="M55" s="15">
        <v>930603398358</v>
      </c>
      <c r="O55" s="15">
        <v>930603199800</v>
      </c>
      <c r="Q55" s="15">
        <v>198558</v>
      </c>
      <c r="S55" s="4">
        <f>Q55/سهام!$AB$2</f>
        <v>6.8647973010147749E-9</v>
      </c>
    </row>
    <row r="56" spans="1:19" ht="21" x14ac:dyDescent="0.55000000000000004">
      <c r="A56" s="16" t="s">
        <v>221</v>
      </c>
      <c r="C56" s="15" t="s">
        <v>225</v>
      </c>
      <c r="E56" s="15" t="s">
        <v>167</v>
      </c>
      <c r="G56" s="15" t="s">
        <v>226</v>
      </c>
      <c r="I56" s="15">
        <v>20</v>
      </c>
      <c r="K56" s="15">
        <v>613500000000</v>
      </c>
      <c r="M56" s="15">
        <v>0</v>
      </c>
      <c r="O56" s="15">
        <v>613500000000</v>
      </c>
      <c r="Q56" s="15">
        <v>0</v>
      </c>
      <c r="S56" s="4">
        <f>Q56/سهام!$AB$2</f>
        <v>0</v>
      </c>
    </row>
    <row r="57" spans="1:19" ht="21" x14ac:dyDescent="0.55000000000000004">
      <c r="A57" s="16" t="s">
        <v>113</v>
      </c>
      <c r="C57" s="15" t="s">
        <v>227</v>
      </c>
      <c r="E57" s="15" t="s">
        <v>167</v>
      </c>
      <c r="G57" s="15" t="s">
        <v>228</v>
      </c>
      <c r="I57" s="15">
        <v>24</v>
      </c>
      <c r="K57" s="15">
        <v>1190000000000</v>
      </c>
      <c r="M57" s="15">
        <v>0</v>
      </c>
      <c r="O57" s="15">
        <v>0</v>
      </c>
      <c r="Q57" s="15">
        <v>1190000000000</v>
      </c>
      <c r="S57" s="4">
        <f>Q57/سهام!$AB$2</f>
        <v>4.1142179052002847E-2</v>
      </c>
    </row>
    <row r="58" spans="1:19" ht="21" x14ac:dyDescent="0.55000000000000004">
      <c r="A58" s="16" t="s">
        <v>229</v>
      </c>
      <c r="C58" s="15" t="s">
        <v>230</v>
      </c>
      <c r="E58" s="15" t="s">
        <v>167</v>
      </c>
      <c r="G58" s="15" t="s">
        <v>231</v>
      </c>
      <c r="I58" s="15">
        <v>18</v>
      </c>
      <c r="K58" s="15">
        <v>0</v>
      </c>
      <c r="M58" s="15">
        <v>860000000000</v>
      </c>
      <c r="O58" s="15">
        <v>0</v>
      </c>
      <c r="Q58" s="15">
        <v>860000000000</v>
      </c>
      <c r="S58" s="4">
        <f>Q58/سهام!$AB$2</f>
        <v>2.9733003348506259E-2</v>
      </c>
    </row>
    <row r="59" spans="1:19" ht="21" x14ac:dyDescent="0.55000000000000004">
      <c r="A59" s="16" t="s">
        <v>229</v>
      </c>
      <c r="C59" s="15" t="s">
        <v>232</v>
      </c>
      <c r="E59" s="15" t="s">
        <v>115</v>
      </c>
      <c r="G59" s="15" t="s">
        <v>231</v>
      </c>
      <c r="I59" s="15">
        <v>0</v>
      </c>
      <c r="K59" s="15">
        <v>0</v>
      </c>
      <c r="M59" s="15">
        <v>2000000500000</v>
      </c>
      <c r="O59" s="15">
        <v>2000000060000</v>
      </c>
      <c r="Q59" s="15">
        <v>440000</v>
      </c>
      <c r="S59" s="4">
        <f>Q59/سهام!$AB$2</f>
        <v>1.5212234271328786E-8</v>
      </c>
    </row>
    <row r="60" spans="1:19" ht="21" x14ac:dyDescent="0.55000000000000004">
      <c r="A60" s="16" t="s">
        <v>229</v>
      </c>
      <c r="C60" s="15" t="s">
        <v>233</v>
      </c>
      <c r="E60" s="15" t="s">
        <v>167</v>
      </c>
      <c r="G60" s="15" t="s">
        <v>234</v>
      </c>
      <c r="I60" s="15">
        <v>18</v>
      </c>
      <c r="K60" s="15">
        <v>0</v>
      </c>
      <c r="M60" s="15">
        <v>1140000000000</v>
      </c>
      <c r="O60" s="15">
        <v>0</v>
      </c>
      <c r="Q60" s="15">
        <v>1140000000000</v>
      </c>
      <c r="S60" s="4">
        <f>Q60/سهام!$AB$2</f>
        <v>3.9413516066624577E-2</v>
      </c>
    </row>
    <row r="61" spans="1:19" ht="21" x14ac:dyDescent="0.55000000000000004">
      <c r="A61" s="16" t="s">
        <v>176</v>
      </c>
      <c r="C61" s="15" t="s">
        <v>235</v>
      </c>
      <c r="E61" s="15" t="s">
        <v>167</v>
      </c>
      <c r="G61" s="15" t="s">
        <v>236</v>
      </c>
      <c r="I61" s="15">
        <v>22.5</v>
      </c>
      <c r="K61" s="15">
        <v>0</v>
      </c>
      <c r="M61" s="15">
        <v>595695000000</v>
      </c>
      <c r="O61" s="15">
        <v>0</v>
      </c>
      <c r="Q61" s="15">
        <v>595695000000</v>
      </c>
      <c r="S61" s="4">
        <f>Q61/سهام!$AB$2</f>
        <v>2.0595117941498181E-2</v>
      </c>
    </row>
    <row r="62" spans="1:19" ht="21" x14ac:dyDescent="0.55000000000000004">
      <c r="A62" s="16" t="s">
        <v>176</v>
      </c>
      <c r="C62" s="15" t="s">
        <v>237</v>
      </c>
      <c r="E62" s="15" t="s">
        <v>167</v>
      </c>
      <c r="G62" s="15" t="s">
        <v>94</v>
      </c>
      <c r="I62" s="15">
        <v>22.5</v>
      </c>
      <c r="K62" s="15">
        <v>0</v>
      </c>
      <c r="M62" s="15">
        <v>443900000000</v>
      </c>
      <c r="O62" s="15">
        <v>0</v>
      </c>
      <c r="Q62" s="15">
        <v>443900000000</v>
      </c>
      <c r="S62" s="4">
        <f>Q62/سهام!$AB$2</f>
        <v>1.534706998418829E-2</v>
      </c>
    </row>
    <row r="63" spans="1:19" ht="21" x14ac:dyDescent="0.55000000000000004">
      <c r="A63" s="16" t="s">
        <v>176</v>
      </c>
      <c r="C63" s="15" t="s">
        <v>238</v>
      </c>
      <c r="E63" s="15" t="s">
        <v>167</v>
      </c>
      <c r="G63" s="15" t="s">
        <v>94</v>
      </c>
      <c r="I63" s="15">
        <v>20</v>
      </c>
      <c r="K63" s="15">
        <v>0</v>
      </c>
      <c r="M63" s="15">
        <v>641732000000</v>
      </c>
      <c r="O63" s="15">
        <v>0</v>
      </c>
      <c r="Q63" s="15">
        <v>641732000000</v>
      </c>
      <c r="S63" s="4">
        <f>Q63/سهام!$AB$2</f>
        <v>2.2186767098655372E-2</v>
      </c>
    </row>
    <row r="64" spans="1:19" ht="21" x14ac:dyDescent="0.55000000000000004">
      <c r="A64" s="16" t="s">
        <v>176</v>
      </c>
      <c r="C64" s="15" t="s">
        <v>239</v>
      </c>
      <c r="E64" s="15" t="s">
        <v>167</v>
      </c>
      <c r="G64" s="15" t="s">
        <v>240</v>
      </c>
      <c r="I64" s="15">
        <v>20</v>
      </c>
      <c r="K64" s="15">
        <v>0</v>
      </c>
      <c r="M64" s="15">
        <v>70000000000</v>
      </c>
      <c r="O64" s="15">
        <v>0</v>
      </c>
      <c r="Q64" s="15">
        <v>70000000000</v>
      </c>
      <c r="S64" s="4">
        <f>Q64/سهام!$AB$2</f>
        <v>2.4201281795295793E-3</v>
      </c>
    </row>
    <row r="65" spans="1:19" ht="21" x14ac:dyDescent="0.55000000000000004">
      <c r="A65" s="16" t="s">
        <v>184</v>
      </c>
      <c r="C65" s="15" t="s">
        <v>242</v>
      </c>
      <c r="E65" s="15" t="s">
        <v>167</v>
      </c>
      <c r="G65" s="15" t="s">
        <v>240</v>
      </c>
      <c r="I65" s="15">
        <v>22.5</v>
      </c>
      <c r="K65" s="15">
        <v>0</v>
      </c>
      <c r="M65" s="15">
        <v>1201620000000</v>
      </c>
      <c r="O65" s="15">
        <v>0</v>
      </c>
      <c r="Q65" s="15">
        <v>1201620000000</v>
      </c>
      <c r="S65" s="4">
        <f>Q65/سهام!$AB$2</f>
        <v>4.1543920329804758E-2</v>
      </c>
    </row>
    <row r="66" spans="1:19" ht="21" x14ac:dyDescent="0.55000000000000004">
      <c r="A66" s="16" t="s">
        <v>243</v>
      </c>
      <c r="C66" s="15" t="s">
        <v>244</v>
      </c>
      <c r="E66" s="15" t="s">
        <v>167</v>
      </c>
      <c r="G66" s="15" t="s">
        <v>245</v>
      </c>
      <c r="I66" s="15">
        <v>22.5</v>
      </c>
      <c r="K66" s="15">
        <v>0</v>
      </c>
      <c r="M66" s="15">
        <v>2001157000000</v>
      </c>
      <c r="O66" s="15">
        <v>0</v>
      </c>
      <c r="Q66" s="15">
        <v>2001157000000</v>
      </c>
      <c r="S66" s="4">
        <f>Q66/سهام!$AB$2</f>
        <v>6.918652067661249E-2</v>
      </c>
    </row>
    <row r="67" spans="1:19" ht="21" x14ac:dyDescent="0.55000000000000004">
      <c r="A67" s="16" t="s">
        <v>176</v>
      </c>
      <c r="C67" s="15" t="s">
        <v>246</v>
      </c>
      <c r="E67" s="15" t="s">
        <v>167</v>
      </c>
      <c r="G67" s="15" t="s">
        <v>245</v>
      </c>
      <c r="I67" s="15">
        <v>20</v>
      </c>
      <c r="K67" s="15">
        <v>0</v>
      </c>
      <c r="M67" s="15">
        <v>92373000000</v>
      </c>
      <c r="O67" s="15">
        <v>0</v>
      </c>
      <c r="Q67" s="15">
        <v>92373000000</v>
      </c>
      <c r="S67" s="4">
        <f>Q67/سهام!$AB$2</f>
        <v>3.1936357189669405E-3</v>
      </c>
    </row>
    <row r="68" spans="1:19" ht="21" x14ac:dyDescent="0.55000000000000004">
      <c r="A68" s="16" t="s">
        <v>243</v>
      </c>
      <c r="C68" s="15" t="s">
        <v>247</v>
      </c>
      <c r="E68" s="15" t="s">
        <v>167</v>
      </c>
      <c r="G68" s="15" t="s">
        <v>248</v>
      </c>
      <c r="I68" s="15">
        <v>22.5</v>
      </c>
      <c r="K68" s="15">
        <v>0</v>
      </c>
      <c r="M68" s="15">
        <v>261550000000</v>
      </c>
      <c r="O68" s="15">
        <v>0</v>
      </c>
      <c r="Q68" s="15">
        <v>261550000000</v>
      </c>
      <c r="S68" s="4">
        <f>Q68/سهام!$AB$2</f>
        <v>9.042636076513736E-3</v>
      </c>
    </row>
    <row r="69" spans="1:19" ht="21" x14ac:dyDescent="0.55000000000000004">
      <c r="A69" s="16" t="s">
        <v>243</v>
      </c>
      <c r="C69" s="15" t="s">
        <v>249</v>
      </c>
      <c r="E69" s="15" t="s">
        <v>167</v>
      </c>
      <c r="G69" s="15" t="s">
        <v>250</v>
      </c>
      <c r="I69" s="15">
        <v>22.5</v>
      </c>
      <c r="K69" s="15">
        <v>0</v>
      </c>
      <c r="M69" s="15">
        <v>85475000000</v>
      </c>
      <c r="O69" s="15">
        <v>0</v>
      </c>
      <c r="Q69" s="15">
        <v>85475000000</v>
      </c>
      <c r="S69" s="4">
        <f>Q69/سهام!$AB$2</f>
        <v>2.9551493735041541E-3</v>
      </c>
    </row>
    <row r="70" spans="1:19" ht="19.5" thickBot="1" x14ac:dyDescent="0.5">
      <c r="K70" s="17">
        <f>SUM(K8:K69)</f>
        <v>12685324191837</v>
      </c>
      <c r="M70" s="17">
        <f>SUM(M8:M69)</f>
        <v>26971606785679</v>
      </c>
      <c r="O70" s="17">
        <f>SUM(O8:O69)</f>
        <v>23540957991454</v>
      </c>
      <c r="Q70" s="17">
        <f>SUM(Q8:Q69)</f>
        <v>16115972986062</v>
      </c>
      <c r="S70" s="8">
        <f>SUM(S8:S69)</f>
        <v>0.55718171948723005</v>
      </c>
    </row>
    <row r="71" spans="1:19" ht="19.5" thickTop="1" x14ac:dyDescent="0.45"/>
  </sheetData>
  <mergeCells count="17"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61"/>
  <sheetViews>
    <sheetView rightToLeft="1" topLeftCell="A137" workbookViewId="0">
      <selection activeCell="S160" sqref="S160"/>
    </sheetView>
  </sheetViews>
  <sheetFormatPr defaultRowHeight="18.75" x14ac:dyDescent="0.45"/>
  <cols>
    <col min="1" max="1" width="61.140625" style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2" width="18.7109375" style="1" customWidth="1"/>
    <col min="23" max="16384" width="9.140625" style="1"/>
  </cols>
  <sheetData>
    <row r="2" spans="1:19" ht="30" x14ac:dyDescent="0.45"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</row>
    <row r="3" spans="1:19" ht="30" x14ac:dyDescent="0.45">
      <c r="D3" s="24" t="s">
        <v>252</v>
      </c>
      <c r="E3" s="24" t="s">
        <v>252</v>
      </c>
      <c r="F3" s="24" t="s">
        <v>252</v>
      </c>
      <c r="G3" s="24" t="s">
        <v>252</v>
      </c>
      <c r="H3" s="24" t="s">
        <v>252</v>
      </c>
    </row>
    <row r="4" spans="1:19" ht="30" x14ac:dyDescent="0.45"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</row>
    <row r="6" spans="1:19" ht="30" x14ac:dyDescent="0.45">
      <c r="A6" s="24" t="s">
        <v>253</v>
      </c>
      <c r="B6" s="24" t="s">
        <v>253</v>
      </c>
      <c r="C6" s="24" t="s">
        <v>253</v>
      </c>
      <c r="D6" s="24" t="s">
        <v>253</v>
      </c>
      <c r="E6" s="24" t="s">
        <v>253</v>
      </c>
      <c r="F6" s="24" t="s">
        <v>253</v>
      </c>
      <c r="G6" s="24" t="s">
        <v>253</v>
      </c>
      <c r="I6" s="24" t="s">
        <v>254</v>
      </c>
      <c r="J6" s="24" t="s">
        <v>254</v>
      </c>
      <c r="K6" s="24" t="s">
        <v>254</v>
      </c>
      <c r="L6" s="24" t="s">
        <v>254</v>
      </c>
      <c r="M6" s="24" t="s">
        <v>254</v>
      </c>
      <c r="O6" s="24" t="s">
        <v>255</v>
      </c>
      <c r="P6" s="24" t="s">
        <v>255</v>
      </c>
      <c r="Q6" s="24" t="s">
        <v>255</v>
      </c>
      <c r="R6" s="24" t="s">
        <v>255</v>
      </c>
      <c r="S6" s="24" t="s">
        <v>255</v>
      </c>
    </row>
    <row r="7" spans="1:19" ht="30" x14ac:dyDescent="0.45">
      <c r="A7" s="24" t="s">
        <v>256</v>
      </c>
      <c r="C7" s="24" t="s">
        <v>257</v>
      </c>
      <c r="E7" s="24" t="s">
        <v>53</v>
      </c>
      <c r="G7" s="24" t="s">
        <v>54</v>
      </c>
      <c r="I7" s="24" t="s">
        <v>258</v>
      </c>
      <c r="K7" s="24" t="s">
        <v>259</v>
      </c>
      <c r="M7" s="24" t="s">
        <v>260</v>
      </c>
      <c r="O7" s="24" t="s">
        <v>258</v>
      </c>
      <c r="Q7" s="24" t="s">
        <v>259</v>
      </c>
      <c r="S7" s="24" t="s">
        <v>260</v>
      </c>
    </row>
    <row r="8" spans="1:19" ht="21" x14ac:dyDescent="0.55000000000000004">
      <c r="A8" s="2" t="s">
        <v>261</v>
      </c>
      <c r="C8" s="1" t="s">
        <v>262</v>
      </c>
      <c r="E8" s="1" t="s">
        <v>263</v>
      </c>
      <c r="G8" s="3">
        <v>18</v>
      </c>
      <c r="I8" s="3">
        <v>0</v>
      </c>
      <c r="K8" s="1" t="s">
        <v>262</v>
      </c>
      <c r="M8" s="3">
        <v>0</v>
      </c>
      <c r="O8" s="3">
        <v>1638669</v>
      </c>
      <c r="Q8" s="1" t="s">
        <v>262</v>
      </c>
      <c r="S8" s="3">
        <v>1638669</v>
      </c>
    </row>
    <row r="9" spans="1:19" ht="21" x14ac:dyDescent="0.55000000000000004">
      <c r="A9" s="2" t="s">
        <v>602</v>
      </c>
      <c r="G9" s="3"/>
      <c r="I9" s="3"/>
      <c r="M9" s="3"/>
      <c r="O9" s="3"/>
      <c r="S9" s="3">
        <v>23476000000</v>
      </c>
    </row>
    <row r="10" spans="1:19" ht="21" x14ac:dyDescent="0.55000000000000004">
      <c r="A10" s="2" t="s">
        <v>264</v>
      </c>
      <c r="C10" s="1" t="s">
        <v>262</v>
      </c>
      <c r="E10" s="1" t="s">
        <v>265</v>
      </c>
      <c r="G10" s="3">
        <v>17</v>
      </c>
      <c r="I10" s="3">
        <v>0</v>
      </c>
      <c r="K10" s="1" t="s">
        <v>262</v>
      </c>
      <c r="M10" s="3">
        <v>0</v>
      </c>
      <c r="O10" s="3">
        <v>16715105533</v>
      </c>
      <c r="Q10" s="1" t="s">
        <v>262</v>
      </c>
      <c r="S10" s="3">
        <v>16715105533</v>
      </c>
    </row>
    <row r="11" spans="1:19" ht="21" x14ac:dyDescent="0.55000000000000004">
      <c r="A11" s="2" t="s">
        <v>93</v>
      </c>
      <c r="C11" s="1" t="s">
        <v>262</v>
      </c>
      <c r="E11" s="1" t="s">
        <v>95</v>
      </c>
      <c r="G11" s="3">
        <v>26</v>
      </c>
      <c r="I11" s="3">
        <v>16275093399</v>
      </c>
      <c r="K11" s="1" t="s">
        <v>262</v>
      </c>
      <c r="M11" s="3">
        <v>16275093399</v>
      </c>
      <c r="O11" s="3">
        <v>16275093399</v>
      </c>
      <c r="Q11" s="1" t="s">
        <v>262</v>
      </c>
      <c r="S11" s="3">
        <v>16275093399</v>
      </c>
    </row>
    <row r="12" spans="1:19" ht="21" x14ac:dyDescent="0.55000000000000004">
      <c r="A12" s="2" t="s">
        <v>82</v>
      </c>
      <c r="C12" s="1" t="s">
        <v>262</v>
      </c>
      <c r="E12" s="1" t="s">
        <v>84</v>
      </c>
      <c r="G12" s="3">
        <v>23</v>
      </c>
      <c r="I12" s="3">
        <v>9394820300</v>
      </c>
      <c r="K12" s="1" t="s">
        <v>262</v>
      </c>
      <c r="M12" s="3">
        <v>9394820300</v>
      </c>
      <c r="O12" s="3">
        <v>9394820300</v>
      </c>
      <c r="Q12" s="1" t="s">
        <v>262</v>
      </c>
      <c r="S12" s="3">
        <v>9394820300</v>
      </c>
    </row>
    <row r="13" spans="1:19" ht="21" x14ac:dyDescent="0.55000000000000004">
      <c r="A13" s="2" t="s">
        <v>85</v>
      </c>
      <c r="C13" s="1" t="s">
        <v>262</v>
      </c>
      <c r="E13" s="1" t="s">
        <v>87</v>
      </c>
      <c r="G13" s="3">
        <v>20.5</v>
      </c>
      <c r="I13" s="3">
        <v>16386194230</v>
      </c>
      <c r="K13" s="1" t="s">
        <v>262</v>
      </c>
      <c r="M13" s="3">
        <v>16386194230</v>
      </c>
      <c r="O13" s="3">
        <v>39372111426</v>
      </c>
      <c r="Q13" s="1" t="s">
        <v>262</v>
      </c>
      <c r="S13" s="3">
        <v>39372111426</v>
      </c>
    </row>
    <row r="14" spans="1:19" ht="21" x14ac:dyDescent="0.55000000000000004">
      <c r="A14" s="2" t="s">
        <v>88</v>
      </c>
      <c r="C14" s="1" t="s">
        <v>262</v>
      </c>
      <c r="E14" s="1" t="s">
        <v>89</v>
      </c>
      <c r="G14" s="3">
        <v>20.5</v>
      </c>
      <c r="I14" s="3">
        <v>16386194230</v>
      </c>
      <c r="K14" s="1" t="s">
        <v>262</v>
      </c>
      <c r="M14" s="3">
        <v>16386194230</v>
      </c>
      <c r="O14" s="3">
        <v>32193487412</v>
      </c>
      <c r="Q14" s="1" t="s">
        <v>262</v>
      </c>
      <c r="S14" s="3">
        <v>32193487412</v>
      </c>
    </row>
    <row r="15" spans="1:19" ht="21" x14ac:dyDescent="0.55000000000000004">
      <c r="A15" s="2" t="s">
        <v>266</v>
      </c>
      <c r="C15" s="1" t="s">
        <v>262</v>
      </c>
      <c r="E15" s="1" t="s">
        <v>267</v>
      </c>
      <c r="G15" s="3">
        <v>16</v>
      </c>
      <c r="I15" s="3">
        <v>0</v>
      </c>
      <c r="K15" s="1" t="s">
        <v>262</v>
      </c>
      <c r="M15" s="3">
        <v>0</v>
      </c>
      <c r="O15" s="3">
        <v>121037466877</v>
      </c>
      <c r="Q15" s="1" t="s">
        <v>262</v>
      </c>
      <c r="S15" s="3">
        <v>121037466877</v>
      </c>
    </row>
    <row r="16" spans="1:19" ht="21" x14ac:dyDescent="0.55000000000000004">
      <c r="A16" s="2" t="s">
        <v>79</v>
      </c>
      <c r="C16" s="1" t="s">
        <v>262</v>
      </c>
      <c r="E16" s="1" t="s">
        <v>81</v>
      </c>
      <c r="G16" s="3">
        <v>18</v>
      </c>
      <c r="I16" s="3">
        <v>30500189446</v>
      </c>
      <c r="K16" s="1" t="s">
        <v>262</v>
      </c>
      <c r="M16" s="3">
        <v>30500189446</v>
      </c>
      <c r="O16" s="3">
        <v>38747626516</v>
      </c>
      <c r="Q16" s="1" t="s">
        <v>262</v>
      </c>
      <c r="S16" s="3">
        <v>38747626516</v>
      </c>
    </row>
    <row r="17" spans="1:22" ht="21" x14ac:dyDescent="0.55000000000000004">
      <c r="A17" s="2" t="s">
        <v>90</v>
      </c>
      <c r="C17" s="1" t="s">
        <v>262</v>
      </c>
      <c r="E17" s="1" t="s">
        <v>92</v>
      </c>
      <c r="G17" s="3">
        <v>18</v>
      </c>
      <c r="I17" s="3">
        <v>11687967124</v>
      </c>
      <c r="K17" s="1" t="s">
        <v>262</v>
      </c>
      <c r="M17" s="3">
        <v>11687967124</v>
      </c>
      <c r="O17" s="3">
        <v>114391463248</v>
      </c>
      <c r="Q17" s="1" t="s">
        <v>262</v>
      </c>
      <c r="S17" s="3">
        <v>114391463248</v>
      </c>
    </row>
    <row r="18" spans="1:22" ht="21" x14ac:dyDescent="0.55000000000000004">
      <c r="A18" s="2" t="s">
        <v>463</v>
      </c>
      <c r="C18" s="3">
        <v>6</v>
      </c>
      <c r="E18" s="1" t="s">
        <v>262</v>
      </c>
      <c r="G18" s="3">
        <v>0</v>
      </c>
      <c r="I18" s="3">
        <v>13817</v>
      </c>
      <c r="K18" s="3">
        <v>0</v>
      </c>
      <c r="M18" s="3">
        <v>13817</v>
      </c>
      <c r="O18" s="3">
        <v>539610</v>
      </c>
      <c r="Q18" s="3">
        <v>0</v>
      </c>
      <c r="S18" s="3">
        <v>539610</v>
      </c>
      <c r="U18" s="3"/>
      <c r="V18" s="3"/>
    </row>
    <row r="19" spans="1:22" ht="21" x14ac:dyDescent="0.55000000000000004">
      <c r="A19" s="2" t="s">
        <v>464</v>
      </c>
      <c r="C19" s="3">
        <v>12</v>
      </c>
      <c r="E19" s="1" t="s">
        <v>262</v>
      </c>
      <c r="G19" s="3">
        <v>0</v>
      </c>
      <c r="I19" s="3">
        <v>0</v>
      </c>
      <c r="K19" s="3">
        <v>0</v>
      </c>
      <c r="M19" s="3">
        <v>0</v>
      </c>
      <c r="O19" s="3">
        <v>113174</v>
      </c>
      <c r="Q19" s="3">
        <v>0</v>
      </c>
      <c r="S19" s="3">
        <v>113174</v>
      </c>
      <c r="U19" s="3"/>
      <c r="V19" s="3"/>
    </row>
    <row r="20" spans="1:22" ht="21" x14ac:dyDescent="0.55000000000000004">
      <c r="A20" s="2" t="s">
        <v>465</v>
      </c>
      <c r="C20" s="3">
        <v>30</v>
      </c>
      <c r="E20" s="1" t="s">
        <v>262</v>
      </c>
      <c r="G20" s="3">
        <v>0</v>
      </c>
      <c r="I20" s="3">
        <v>250606</v>
      </c>
      <c r="K20" s="3">
        <v>0</v>
      </c>
      <c r="M20" s="3">
        <v>250606</v>
      </c>
      <c r="O20" s="3">
        <v>1397239</v>
      </c>
      <c r="Q20" s="3">
        <v>0</v>
      </c>
      <c r="S20" s="3">
        <v>1397239</v>
      </c>
      <c r="U20" s="3"/>
      <c r="V20" s="3"/>
    </row>
    <row r="21" spans="1:22" ht="21" x14ac:dyDescent="0.55000000000000004">
      <c r="A21" s="2" t="s">
        <v>466</v>
      </c>
      <c r="C21" s="3">
        <v>17</v>
      </c>
      <c r="E21" s="1" t="s">
        <v>262</v>
      </c>
      <c r="G21" s="3">
        <v>0</v>
      </c>
      <c r="I21" s="3">
        <v>74704</v>
      </c>
      <c r="K21" s="3">
        <v>0</v>
      </c>
      <c r="M21" s="3">
        <v>74704</v>
      </c>
      <c r="O21" s="3">
        <v>874380</v>
      </c>
      <c r="Q21" s="3">
        <v>0</v>
      </c>
      <c r="S21" s="3">
        <v>874380</v>
      </c>
      <c r="U21" s="3"/>
      <c r="V21" s="3"/>
    </row>
    <row r="22" spans="1:22" ht="21" x14ac:dyDescent="0.55000000000000004">
      <c r="A22" s="2" t="s">
        <v>467</v>
      </c>
      <c r="C22" s="3">
        <v>15</v>
      </c>
      <c r="E22" s="1" t="s">
        <v>262</v>
      </c>
      <c r="G22" s="3">
        <v>0</v>
      </c>
      <c r="I22" s="3">
        <v>27994</v>
      </c>
      <c r="K22" s="3">
        <v>0</v>
      </c>
      <c r="M22" s="3">
        <v>27994</v>
      </c>
      <c r="O22" s="3">
        <v>203944</v>
      </c>
      <c r="Q22" s="3">
        <v>0</v>
      </c>
      <c r="S22" s="3">
        <v>203944</v>
      </c>
      <c r="U22" s="3"/>
      <c r="V22" s="3"/>
    </row>
    <row r="23" spans="1:22" ht="21" x14ac:dyDescent="0.55000000000000004">
      <c r="A23" s="2" t="s">
        <v>468</v>
      </c>
      <c r="C23" s="3">
        <v>13</v>
      </c>
      <c r="E23" s="1" t="s">
        <v>262</v>
      </c>
      <c r="G23" s="3">
        <v>0</v>
      </c>
      <c r="I23" s="3">
        <v>-287671232</v>
      </c>
      <c r="K23" s="3">
        <v>0</v>
      </c>
      <c r="M23" s="3">
        <v>-287671232</v>
      </c>
      <c r="O23" s="3">
        <v>314660</v>
      </c>
      <c r="Q23" s="3">
        <v>0</v>
      </c>
      <c r="S23" s="3">
        <v>314660</v>
      </c>
      <c r="U23" s="3"/>
      <c r="V23" s="3"/>
    </row>
    <row r="24" spans="1:22" ht="21" x14ac:dyDescent="0.55000000000000004">
      <c r="A24" s="2" t="s">
        <v>469</v>
      </c>
      <c r="C24" s="3">
        <v>20</v>
      </c>
      <c r="E24" s="1" t="s">
        <v>262</v>
      </c>
      <c r="G24" s="3">
        <v>0</v>
      </c>
      <c r="I24" s="3">
        <v>2311</v>
      </c>
      <c r="K24" s="3">
        <v>0</v>
      </c>
      <c r="M24" s="3">
        <v>2311</v>
      </c>
      <c r="O24" s="3">
        <v>82159</v>
      </c>
      <c r="Q24" s="3">
        <v>0</v>
      </c>
      <c r="S24" s="3">
        <v>82159</v>
      </c>
      <c r="U24" s="3"/>
      <c r="V24" s="3"/>
    </row>
    <row r="25" spans="1:22" ht="21" x14ac:dyDescent="0.55000000000000004">
      <c r="A25" s="2" t="s">
        <v>470</v>
      </c>
      <c r="C25" s="3">
        <v>17</v>
      </c>
      <c r="E25" s="1" t="s">
        <v>262</v>
      </c>
      <c r="G25" s="3">
        <v>0</v>
      </c>
      <c r="I25" s="3">
        <v>1780</v>
      </c>
      <c r="K25" s="3">
        <v>0</v>
      </c>
      <c r="M25" s="3">
        <v>1780</v>
      </c>
      <c r="O25" s="3">
        <v>33992</v>
      </c>
      <c r="Q25" s="3">
        <v>0</v>
      </c>
      <c r="S25" s="3">
        <v>33992</v>
      </c>
      <c r="U25" s="3"/>
      <c r="V25" s="3"/>
    </row>
    <row r="26" spans="1:22" ht="21" x14ac:dyDescent="0.55000000000000004">
      <c r="A26" s="2" t="s">
        <v>471</v>
      </c>
      <c r="C26" s="3">
        <v>23</v>
      </c>
      <c r="E26" s="1" t="s">
        <v>262</v>
      </c>
      <c r="G26" s="3">
        <v>0</v>
      </c>
      <c r="I26" s="3">
        <v>0</v>
      </c>
      <c r="K26" s="3">
        <v>0</v>
      </c>
      <c r="M26" s="3">
        <v>0</v>
      </c>
      <c r="O26" s="3">
        <v>4046575974</v>
      </c>
      <c r="Q26" s="3">
        <v>0</v>
      </c>
      <c r="S26" s="3">
        <v>4046575974</v>
      </c>
      <c r="U26" s="3"/>
      <c r="V26" s="3"/>
    </row>
    <row r="27" spans="1:22" ht="21" x14ac:dyDescent="0.55000000000000004">
      <c r="A27" s="2" t="s">
        <v>472</v>
      </c>
      <c r="C27" s="3">
        <v>30</v>
      </c>
      <c r="E27" s="1" t="s">
        <v>262</v>
      </c>
      <c r="G27" s="3">
        <v>0</v>
      </c>
      <c r="I27" s="3">
        <v>11908</v>
      </c>
      <c r="K27" s="3">
        <v>0</v>
      </c>
      <c r="M27" s="3">
        <v>11908</v>
      </c>
      <c r="O27" s="3">
        <v>730713</v>
      </c>
      <c r="Q27" s="3">
        <v>0</v>
      </c>
      <c r="S27" s="3">
        <v>730713</v>
      </c>
      <c r="U27" s="3"/>
      <c r="V27" s="3"/>
    </row>
    <row r="28" spans="1:22" ht="21" x14ac:dyDescent="0.55000000000000004">
      <c r="A28" s="2" t="s">
        <v>473</v>
      </c>
      <c r="C28" s="3">
        <v>23</v>
      </c>
      <c r="E28" s="1" t="s">
        <v>262</v>
      </c>
      <c r="G28" s="3">
        <v>18</v>
      </c>
      <c r="I28" s="3">
        <v>0</v>
      </c>
      <c r="K28" s="3">
        <v>0</v>
      </c>
      <c r="M28" s="3">
        <v>0</v>
      </c>
      <c r="O28" s="3">
        <v>23658431</v>
      </c>
      <c r="Q28" s="3">
        <v>0</v>
      </c>
      <c r="S28" s="3">
        <v>23658431</v>
      </c>
      <c r="U28" s="3"/>
      <c r="V28" s="3"/>
    </row>
    <row r="29" spans="1:22" ht="21" x14ac:dyDescent="0.55000000000000004">
      <c r="A29" s="2" t="s">
        <v>474</v>
      </c>
      <c r="C29" s="3">
        <v>23</v>
      </c>
      <c r="E29" s="1" t="s">
        <v>262</v>
      </c>
      <c r="G29" s="3">
        <v>0</v>
      </c>
      <c r="I29" s="3">
        <v>10769</v>
      </c>
      <c r="K29" s="3">
        <v>0</v>
      </c>
      <c r="M29" s="3">
        <v>10769</v>
      </c>
      <c r="O29" s="3">
        <v>296514</v>
      </c>
      <c r="Q29" s="3">
        <v>0</v>
      </c>
      <c r="S29" s="3">
        <v>296514</v>
      </c>
      <c r="U29" s="3"/>
      <c r="V29" s="3"/>
    </row>
    <row r="30" spans="1:22" ht="21" x14ac:dyDescent="0.55000000000000004">
      <c r="A30" s="2" t="s">
        <v>475</v>
      </c>
      <c r="C30" s="3">
        <v>24</v>
      </c>
      <c r="E30" s="1" t="s">
        <v>262</v>
      </c>
      <c r="G30" s="3">
        <v>18</v>
      </c>
      <c r="I30" s="3">
        <v>0</v>
      </c>
      <c r="K30" s="3">
        <v>0</v>
      </c>
      <c r="M30" s="3">
        <v>0</v>
      </c>
      <c r="O30" s="3">
        <v>125350574</v>
      </c>
      <c r="Q30" s="3">
        <v>0</v>
      </c>
      <c r="S30" s="3">
        <v>125350574</v>
      </c>
      <c r="U30" s="3"/>
      <c r="V30" s="3"/>
    </row>
    <row r="31" spans="1:22" ht="21" x14ac:dyDescent="0.55000000000000004">
      <c r="A31" s="2" t="s">
        <v>476</v>
      </c>
      <c r="C31" s="3">
        <v>29</v>
      </c>
      <c r="E31" s="1" t="s">
        <v>262</v>
      </c>
      <c r="G31" s="3">
        <v>18</v>
      </c>
      <c r="I31" s="3">
        <v>0</v>
      </c>
      <c r="K31" s="3">
        <v>0</v>
      </c>
      <c r="M31" s="3">
        <v>0</v>
      </c>
      <c r="O31" s="3">
        <v>58544389</v>
      </c>
      <c r="Q31" s="3">
        <v>0</v>
      </c>
      <c r="S31" s="3">
        <v>58544389</v>
      </c>
      <c r="U31" s="3"/>
      <c r="V31" s="3"/>
    </row>
    <row r="32" spans="1:22" ht="21" x14ac:dyDescent="0.55000000000000004">
      <c r="A32" s="2" t="s">
        <v>477</v>
      </c>
      <c r="C32" s="3">
        <v>2</v>
      </c>
      <c r="E32" s="1" t="s">
        <v>262</v>
      </c>
      <c r="G32" s="3">
        <v>18</v>
      </c>
      <c r="I32" s="3">
        <v>0</v>
      </c>
      <c r="K32" s="3">
        <v>0</v>
      </c>
      <c r="M32" s="3">
        <v>0</v>
      </c>
      <c r="O32" s="3">
        <v>170069440</v>
      </c>
      <c r="Q32" s="3">
        <v>0</v>
      </c>
      <c r="S32" s="3">
        <v>170069440</v>
      </c>
      <c r="U32" s="3"/>
      <c r="V32" s="3"/>
    </row>
    <row r="33" spans="1:22" ht="21" x14ac:dyDescent="0.55000000000000004">
      <c r="A33" s="2" t="s">
        <v>478</v>
      </c>
      <c r="C33" s="3">
        <v>14</v>
      </c>
      <c r="E33" s="1" t="s">
        <v>262</v>
      </c>
      <c r="G33" s="3">
        <v>18</v>
      </c>
      <c r="I33" s="3">
        <v>0</v>
      </c>
      <c r="K33" s="3">
        <v>0</v>
      </c>
      <c r="M33" s="3">
        <v>0</v>
      </c>
      <c r="O33" s="3">
        <v>71731898</v>
      </c>
      <c r="Q33" s="3">
        <v>0</v>
      </c>
      <c r="S33" s="3">
        <v>71731898</v>
      </c>
      <c r="U33" s="3"/>
      <c r="V33" s="3"/>
    </row>
    <row r="34" spans="1:22" ht="21" x14ac:dyDescent="0.55000000000000004">
      <c r="A34" s="2" t="s">
        <v>479</v>
      </c>
      <c r="C34" s="3">
        <v>30</v>
      </c>
      <c r="E34" s="1" t="s">
        <v>262</v>
      </c>
      <c r="G34" s="3">
        <v>0</v>
      </c>
      <c r="I34" s="3">
        <v>0</v>
      </c>
      <c r="K34" s="3">
        <v>0</v>
      </c>
      <c r="M34" s="3">
        <v>0</v>
      </c>
      <c r="O34" s="3">
        <v>1794466</v>
      </c>
      <c r="Q34" s="3">
        <v>0</v>
      </c>
      <c r="S34" s="3">
        <v>1794466</v>
      </c>
      <c r="U34" s="3"/>
      <c r="V34" s="3"/>
    </row>
    <row r="35" spans="1:22" ht="21" x14ac:dyDescent="0.55000000000000004">
      <c r="A35" s="2" t="s">
        <v>480</v>
      </c>
      <c r="C35" s="3">
        <v>30</v>
      </c>
      <c r="E35" s="1" t="s">
        <v>262</v>
      </c>
      <c r="G35" s="3">
        <v>25</v>
      </c>
      <c r="I35" s="3">
        <v>0</v>
      </c>
      <c r="K35" s="3">
        <v>0</v>
      </c>
      <c r="M35" s="3">
        <v>0</v>
      </c>
      <c r="O35" s="3">
        <v>254794520560</v>
      </c>
      <c r="Q35" s="3">
        <v>0</v>
      </c>
      <c r="S35" s="3">
        <v>254794520560</v>
      </c>
      <c r="U35" s="3"/>
      <c r="V35" s="3"/>
    </row>
    <row r="36" spans="1:22" ht="21" x14ac:dyDescent="0.55000000000000004">
      <c r="A36" s="2" t="s">
        <v>481</v>
      </c>
      <c r="C36" s="3">
        <v>2</v>
      </c>
      <c r="E36" s="1" t="s">
        <v>262</v>
      </c>
      <c r="G36" s="3">
        <v>18</v>
      </c>
      <c r="I36" s="3">
        <v>0</v>
      </c>
      <c r="K36" s="3">
        <v>0</v>
      </c>
      <c r="M36" s="3">
        <v>0</v>
      </c>
      <c r="O36" s="3">
        <v>10095411</v>
      </c>
      <c r="Q36" s="3">
        <v>0</v>
      </c>
      <c r="S36" s="3">
        <v>10095411</v>
      </c>
      <c r="U36" s="3"/>
      <c r="V36" s="3"/>
    </row>
    <row r="37" spans="1:22" ht="21" x14ac:dyDescent="0.55000000000000004">
      <c r="A37" s="2" t="s">
        <v>482</v>
      </c>
      <c r="C37" s="3">
        <v>9</v>
      </c>
      <c r="E37" s="1" t="s">
        <v>262</v>
      </c>
      <c r="G37" s="3">
        <v>18</v>
      </c>
      <c r="I37" s="3">
        <v>0</v>
      </c>
      <c r="K37" s="3">
        <v>0</v>
      </c>
      <c r="M37" s="3">
        <v>0</v>
      </c>
      <c r="O37" s="3">
        <v>20609650</v>
      </c>
      <c r="Q37" s="3">
        <v>0</v>
      </c>
      <c r="S37" s="3">
        <v>20609650</v>
      </c>
      <c r="U37" s="3"/>
      <c r="V37" s="3"/>
    </row>
    <row r="38" spans="1:22" ht="21" x14ac:dyDescent="0.55000000000000004">
      <c r="A38" s="2" t="s">
        <v>483</v>
      </c>
      <c r="C38" s="3">
        <v>16</v>
      </c>
      <c r="E38" s="1" t="s">
        <v>262</v>
      </c>
      <c r="G38" s="3">
        <v>18</v>
      </c>
      <c r="I38" s="3">
        <v>0</v>
      </c>
      <c r="K38" s="3">
        <v>0</v>
      </c>
      <c r="M38" s="3">
        <v>0</v>
      </c>
      <c r="O38" s="3">
        <v>54292882</v>
      </c>
      <c r="Q38" s="3">
        <v>0</v>
      </c>
      <c r="S38" s="3">
        <v>54292882</v>
      </c>
      <c r="U38" s="3"/>
      <c r="V38" s="3"/>
    </row>
    <row r="39" spans="1:22" ht="21" x14ac:dyDescent="0.55000000000000004">
      <c r="A39" s="2" t="s">
        <v>484</v>
      </c>
      <c r="C39" s="3">
        <v>4</v>
      </c>
      <c r="E39" s="1" t="s">
        <v>262</v>
      </c>
      <c r="G39" s="3">
        <v>20</v>
      </c>
      <c r="I39" s="3">
        <v>0</v>
      </c>
      <c r="K39" s="3">
        <v>0</v>
      </c>
      <c r="M39" s="3">
        <v>0</v>
      </c>
      <c r="O39" s="3">
        <v>9264657</v>
      </c>
      <c r="Q39" s="3">
        <v>0</v>
      </c>
      <c r="S39" s="3">
        <v>9264657</v>
      </c>
      <c r="U39" s="3"/>
      <c r="V39" s="3"/>
    </row>
    <row r="40" spans="1:22" ht="21" x14ac:dyDescent="0.55000000000000004">
      <c r="A40" s="2" t="s">
        <v>485</v>
      </c>
      <c r="C40" s="3">
        <v>16</v>
      </c>
      <c r="E40" s="1" t="s">
        <v>262</v>
      </c>
      <c r="G40" s="3">
        <v>25</v>
      </c>
      <c r="I40" s="3">
        <v>0</v>
      </c>
      <c r="K40" s="3">
        <v>0</v>
      </c>
      <c r="M40" s="3">
        <v>0</v>
      </c>
      <c r="O40" s="3">
        <v>291068493</v>
      </c>
      <c r="Q40" s="3">
        <v>0</v>
      </c>
      <c r="S40" s="3">
        <v>291068493</v>
      </c>
      <c r="U40" s="3"/>
      <c r="V40" s="3"/>
    </row>
    <row r="41" spans="1:22" ht="21" x14ac:dyDescent="0.55000000000000004">
      <c r="A41" s="2" t="s">
        <v>486</v>
      </c>
      <c r="C41" s="3">
        <v>5</v>
      </c>
      <c r="E41" s="1" t="s">
        <v>262</v>
      </c>
      <c r="G41" s="3">
        <v>19.989999999999998</v>
      </c>
      <c r="I41" s="3">
        <v>0</v>
      </c>
      <c r="K41" s="3">
        <v>0</v>
      </c>
      <c r="M41" s="3">
        <v>0</v>
      </c>
      <c r="O41" s="3">
        <v>20866274072</v>
      </c>
      <c r="Q41" s="3">
        <v>0</v>
      </c>
      <c r="S41" s="3">
        <v>20866274072</v>
      </c>
      <c r="U41" s="3"/>
      <c r="V41" s="3"/>
    </row>
    <row r="42" spans="1:22" ht="21" x14ac:dyDescent="0.55000000000000004">
      <c r="A42" s="2" t="s">
        <v>487</v>
      </c>
      <c r="C42" s="3">
        <v>8</v>
      </c>
      <c r="E42" s="1" t="s">
        <v>262</v>
      </c>
      <c r="G42" s="3">
        <v>0</v>
      </c>
      <c r="I42" s="3">
        <v>1089</v>
      </c>
      <c r="K42" s="3">
        <v>0</v>
      </c>
      <c r="M42" s="3">
        <v>1089</v>
      </c>
      <c r="O42" s="3">
        <v>8738</v>
      </c>
      <c r="Q42" s="3">
        <v>0</v>
      </c>
      <c r="S42" s="3">
        <v>8738</v>
      </c>
      <c r="U42" s="3"/>
      <c r="V42" s="3"/>
    </row>
    <row r="43" spans="1:22" ht="21" x14ac:dyDescent="0.55000000000000004">
      <c r="A43" s="2" t="s">
        <v>488</v>
      </c>
      <c r="C43" s="3">
        <v>23</v>
      </c>
      <c r="E43" s="1" t="s">
        <v>262</v>
      </c>
      <c r="G43" s="3">
        <v>25</v>
      </c>
      <c r="I43" s="3">
        <v>0</v>
      </c>
      <c r="K43" s="3">
        <v>0</v>
      </c>
      <c r="M43" s="3">
        <v>0</v>
      </c>
      <c r="O43" s="3">
        <v>1189479</v>
      </c>
      <c r="Q43" s="3">
        <v>0</v>
      </c>
      <c r="S43" s="3">
        <v>1189479</v>
      </c>
      <c r="U43" s="3"/>
      <c r="V43" s="3"/>
    </row>
    <row r="44" spans="1:22" ht="21" x14ac:dyDescent="0.55000000000000004">
      <c r="A44" s="2" t="s">
        <v>489</v>
      </c>
      <c r="C44" s="3">
        <v>27</v>
      </c>
      <c r="E44" s="1" t="s">
        <v>262</v>
      </c>
      <c r="G44" s="3">
        <v>25</v>
      </c>
      <c r="I44" s="3">
        <v>0</v>
      </c>
      <c r="K44" s="3">
        <v>0</v>
      </c>
      <c r="M44" s="3">
        <v>0</v>
      </c>
      <c r="O44" s="3">
        <v>7907536272</v>
      </c>
      <c r="Q44" s="3">
        <v>0</v>
      </c>
      <c r="S44" s="3">
        <v>7907536272</v>
      </c>
      <c r="U44" s="3"/>
      <c r="V44" s="3"/>
    </row>
    <row r="45" spans="1:22" ht="21" x14ac:dyDescent="0.55000000000000004">
      <c r="A45" s="2" t="s">
        <v>490</v>
      </c>
      <c r="C45" s="3">
        <v>1</v>
      </c>
      <c r="E45" s="1" t="s">
        <v>262</v>
      </c>
      <c r="G45" s="3">
        <v>25</v>
      </c>
      <c r="I45" s="3">
        <v>0</v>
      </c>
      <c r="K45" s="3">
        <v>0</v>
      </c>
      <c r="M45" s="3">
        <v>0</v>
      </c>
      <c r="O45" s="3">
        <v>12982997</v>
      </c>
      <c r="Q45" s="3">
        <v>0</v>
      </c>
      <c r="S45" s="3">
        <v>12982997</v>
      </c>
      <c r="U45" s="3"/>
      <c r="V45" s="3"/>
    </row>
    <row r="46" spans="1:22" ht="21" x14ac:dyDescent="0.55000000000000004">
      <c r="A46" s="2" t="s">
        <v>491</v>
      </c>
      <c r="C46" s="3">
        <v>5</v>
      </c>
      <c r="E46" s="1" t="s">
        <v>262</v>
      </c>
      <c r="G46" s="3">
        <v>25</v>
      </c>
      <c r="I46" s="3">
        <v>0</v>
      </c>
      <c r="K46" s="3">
        <v>0</v>
      </c>
      <c r="M46" s="3">
        <v>0</v>
      </c>
      <c r="O46" s="3">
        <v>69337863</v>
      </c>
      <c r="Q46" s="3">
        <v>0</v>
      </c>
      <c r="S46" s="3">
        <v>69337863</v>
      </c>
      <c r="U46" s="3"/>
      <c r="V46" s="3"/>
    </row>
    <row r="47" spans="1:22" ht="21" x14ac:dyDescent="0.55000000000000004">
      <c r="A47" s="2" t="s">
        <v>492</v>
      </c>
      <c r="C47" s="3">
        <v>7</v>
      </c>
      <c r="E47" s="1" t="s">
        <v>262</v>
      </c>
      <c r="G47" s="3">
        <v>25</v>
      </c>
      <c r="I47" s="3">
        <v>0</v>
      </c>
      <c r="K47" s="3">
        <v>0</v>
      </c>
      <c r="M47" s="3">
        <v>0</v>
      </c>
      <c r="O47" s="3">
        <v>11506849</v>
      </c>
      <c r="Q47" s="3">
        <v>0</v>
      </c>
      <c r="S47" s="3">
        <v>11506849</v>
      </c>
      <c r="U47" s="3"/>
      <c r="V47" s="3"/>
    </row>
    <row r="48" spans="1:22" ht="21" x14ac:dyDescent="0.55000000000000004">
      <c r="A48" s="2" t="s">
        <v>493</v>
      </c>
      <c r="C48" s="3">
        <v>13</v>
      </c>
      <c r="E48" s="1" t="s">
        <v>262</v>
      </c>
      <c r="G48" s="3">
        <v>25</v>
      </c>
      <c r="I48" s="3">
        <v>0</v>
      </c>
      <c r="K48" s="3">
        <v>0</v>
      </c>
      <c r="M48" s="3">
        <v>0</v>
      </c>
      <c r="O48" s="3">
        <v>1994520</v>
      </c>
      <c r="Q48" s="3">
        <v>0</v>
      </c>
      <c r="S48" s="3">
        <v>1994520</v>
      </c>
      <c r="U48" s="3"/>
      <c r="V48" s="3"/>
    </row>
    <row r="49" spans="1:22" ht="21" x14ac:dyDescent="0.55000000000000004">
      <c r="A49" s="2" t="s">
        <v>494</v>
      </c>
      <c r="C49" s="3">
        <v>14</v>
      </c>
      <c r="E49" s="1" t="s">
        <v>262</v>
      </c>
      <c r="G49" s="3">
        <v>25</v>
      </c>
      <c r="I49" s="3">
        <v>0</v>
      </c>
      <c r="K49" s="3">
        <v>0</v>
      </c>
      <c r="M49" s="3">
        <v>0</v>
      </c>
      <c r="O49" s="3">
        <v>4767123</v>
      </c>
      <c r="Q49" s="3">
        <v>0</v>
      </c>
      <c r="S49" s="3">
        <v>4767123</v>
      </c>
      <c r="U49" s="3"/>
      <c r="V49" s="3"/>
    </row>
    <row r="50" spans="1:22" ht="21" x14ac:dyDescent="0.55000000000000004">
      <c r="A50" s="2" t="s">
        <v>495</v>
      </c>
      <c r="C50" s="3">
        <v>15</v>
      </c>
      <c r="E50" s="1" t="s">
        <v>262</v>
      </c>
      <c r="G50" s="3">
        <v>23</v>
      </c>
      <c r="I50" s="3">
        <v>9450</v>
      </c>
      <c r="K50" s="3">
        <v>20</v>
      </c>
      <c r="M50" s="3">
        <v>9430</v>
      </c>
      <c r="O50" s="3">
        <v>103787</v>
      </c>
      <c r="Q50" s="3">
        <v>558</v>
      </c>
      <c r="S50" s="3">
        <v>103229</v>
      </c>
      <c r="U50" s="3"/>
      <c r="V50" s="3"/>
    </row>
    <row r="51" spans="1:22" ht="21" x14ac:dyDescent="0.55000000000000004">
      <c r="A51" s="2" t="s">
        <v>496</v>
      </c>
      <c r="C51" s="3">
        <v>17</v>
      </c>
      <c r="E51" s="1" t="s">
        <v>262</v>
      </c>
      <c r="G51" s="3">
        <v>25</v>
      </c>
      <c r="I51" s="3">
        <v>0</v>
      </c>
      <c r="K51" s="3">
        <v>0</v>
      </c>
      <c r="M51" s="3">
        <v>0</v>
      </c>
      <c r="O51" s="3">
        <v>1720436328</v>
      </c>
      <c r="Q51" s="3">
        <v>0</v>
      </c>
      <c r="S51" s="3">
        <v>1720436328</v>
      </c>
      <c r="U51" s="3"/>
      <c r="V51" s="3"/>
    </row>
    <row r="52" spans="1:22" ht="21" x14ac:dyDescent="0.55000000000000004">
      <c r="A52" s="2" t="s">
        <v>497</v>
      </c>
      <c r="C52" s="3">
        <v>6</v>
      </c>
      <c r="E52" s="1" t="s">
        <v>262</v>
      </c>
      <c r="G52" s="3">
        <v>25</v>
      </c>
      <c r="I52" s="3">
        <v>0</v>
      </c>
      <c r="K52" s="3">
        <v>0</v>
      </c>
      <c r="M52" s="3">
        <v>0</v>
      </c>
      <c r="O52" s="3">
        <v>6220363839</v>
      </c>
      <c r="Q52" s="3">
        <v>0</v>
      </c>
      <c r="S52" s="3">
        <v>6220363839</v>
      </c>
      <c r="V52" s="3"/>
    </row>
    <row r="53" spans="1:22" ht="21" x14ac:dyDescent="0.55000000000000004">
      <c r="A53" s="2" t="s">
        <v>498</v>
      </c>
      <c r="C53" s="3">
        <v>11</v>
      </c>
      <c r="E53" s="1" t="s">
        <v>262</v>
      </c>
      <c r="G53" s="3">
        <v>22.5</v>
      </c>
      <c r="I53" s="3">
        <v>0</v>
      </c>
      <c r="K53" s="3">
        <v>0</v>
      </c>
      <c r="M53" s="3">
        <v>0</v>
      </c>
      <c r="O53" s="3">
        <v>315575342</v>
      </c>
      <c r="Q53" s="3">
        <v>0</v>
      </c>
      <c r="S53" s="3">
        <v>315575342</v>
      </c>
      <c r="U53" s="3"/>
      <c r="V53" s="3"/>
    </row>
    <row r="54" spans="1:22" ht="21" x14ac:dyDescent="0.55000000000000004">
      <c r="A54" s="2" t="s">
        <v>499</v>
      </c>
      <c r="C54" s="3">
        <v>12</v>
      </c>
      <c r="E54" s="1" t="s">
        <v>262</v>
      </c>
      <c r="G54" s="3">
        <v>22.5</v>
      </c>
      <c r="I54" s="3">
        <v>0</v>
      </c>
      <c r="K54" s="3">
        <v>0</v>
      </c>
      <c r="M54" s="3">
        <v>0</v>
      </c>
      <c r="O54" s="3">
        <v>360260274</v>
      </c>
      <c r="Q54" s="3">
        <v>0</v>
      </c>
      <c r="S54" s="3">
        <v>360260274</v>
      </c>
      <c r="U54" s="3"/>
      <c r="V54" s="3"/>
    </row>
    <row r="55" spans="1:22" ht="21" x14ac:dyDescent="0.55000000000000004">
      <c r="A55" s="2" t="s">
        <v>500</v>
      </c>
      <c r="C55" s="3">
        <v>16</v>
      </c>
      <c r="E55" s="1" t="s">
        <v>262</v>
      </c>
      <c r="G55" s="3">
        <v>22.5</v>
      </c>
      <c r="I55" s="3">
        <v>0</v>
      </c>
      <c r="K55" s="3">
        <v>0</v>
      </c>
      <c r="M55" s="3">
        <v>0</v>
      </c>
      <c r="O55" s="3">
        <v>82582172</v>
      </c>
      <c r="Q55" s="3">
        <v>0</v>
      </c>
      <c r="S55" s="3">
        <v>82582172</v>
      </c>
      <c r="U55" s="3"/>
      <c r="V55" s="3"/>
    </row>
    <row r="56" spans="1:22" ht="21" x14ac:dyDescent="0.55000000000000004">
      <c r="A56" s="2" t="s">
        <v>501</v>
      </c>
      <c r="C56" s="3">
        <v>24</v>
      </c>
      <c r="E56" s="1" t="s">
        <v>262</v>
      </c>
      <c r="G56" s="3">
        <v>22.5</v>
      </c>
      <c r="I56" s="3">
        <v>0</v>
      </c>
      <c r="K56" s="3">
        <v>0</v>
      </c>
      <c r="M56" s="3">
        <v>0</v>
      </c>
      <c r="O56" s="3">
        <v>90727397</v>
      </c>
      <c r="Q56" s="3">
        <v>0</v>
      </c>
      <c r="S56" s="3">
        <v>90727397</v>
      </c>
      <c r="U56" s="3"/>
      <c r="V56" s="3"/>
    </row>
    <row r="57" spans="1:22" ht="21" x14ac:dyDescent="0.55000000000000004">
      <c r="A57" s="2" t="s">
        <v>502</v>
      </c>
      <c r="C57" s="3">
        <v>25</v>
      </c>
      <c r="E57" s="1" t="s">
        <v>262</v>
      </c>
      <c r="G57" s="3">
        <v>22.5</v>
      </c>
      <c r="I57" s="3">
        <v>0</v>
      </c>
      <c r="K57" s="3">
        <v>0</v>
      </c>
      <c r="M57" s="3">
        <v>0</v>
      </c>
      <c r="O57" s="3">
        <v>531343836</v>
      </c>
      <c r="Q57" s="3">
        <v>0</v>
      </c>
      <c r="S57" s="3">
        <v>531343836</v>
      </c>
      <c r="U57" s="3"/>
      <c r="V57" s="3"/>
    </row>
    <row r="58" spans="1:22" ht="21" x14ac:dyDescent="0.55000000000000004">
      <c r="A58" s="2" t="s">
        <v>503</v>
      </c>
      <c r="C58" s="3">
        <v>26</v>
      </c>
      <c r="E58" s="1" t="s">
        <v>262</v>
      </c>
      <c r="G58" s="3">
        <v>22.5</v>
      </c>
      <c r="I58" s="3">
        <v>0</v>
      </c>
      <c r="K58" s="3">
        <v>0</v>
      </c>
      <c r="M58" s="3">
        <v>0</v>
      </c>
      <c r="O58" s="3">
        <v>3116205679</v>
      </c>
      <c r="Q58" s="3">
        <v>0</v>
      </c>
      <c r="S58" s="3">
        <v>3116205679</v>
      </c>
      <c r="U58" s="3"/>
      <c r="V58" s="3"/>
    </row>
    <row r="59" spans="1:22" ht="21" x14ac:dyDescent="0.55000000000000004">
      <c r="A59" s="2" t="s">
        <v>504</v>
      </c>
      <c r="C59" s="3">
        <v>30</v>
      </c>
      <c r="E59" s="1" t="s">
        <v>262</v>
      </c>
      <c r="G59" s="3">
        <v>22.5</v>
      </c>
      <c r="I59" s="3">
        <v>0</v>
      </c>
      <c r="K59" s="3">
        <v>0</v>
      </c>
      <c r="M59" s="3">
        <v>0</v>
      </c>
      <c r="O59" s="3">
        <v>397460283</v>
      </c>
      <c r="Q59" s="3">
        <v>0</v>
      </c>
      <c r="S59" s="3">
        <v>397460283</v>
      </c>
      <c r="U59" s="3"/>
      <c r="V59" s="3"/>
    </row>
    <row r="60" spans="1:22" ht="21" x14ac:dyDescent="0.55000000000000004">
      <c r="A60" s="2" t="s">
        <v>505</v>
      </c>
      <c r="C60" s="3">
        <v>3</v>
      </c>
      <c r="E60" s="1" t="s">
        <v>262</v>
      </c>
      <c r="G60" s="3">
        <v>22.5</v>
      </c>
      <c r="I60" s="3">
        <v>0</v>
      </c>
      <c r="K60" s="3">
        <v>0</v>
      </c>
      <c r="M60" s="3">
        <v>0</v>
      </c>
      <c r="O60" s="3">
        <v>467150699</v>
      </c>
      <c r="Q60" s="3">
        <v>0</v>
      </c>
      <c r="S60" s="3">
        <v>467150699</v>
      </c>
      <c r="U60" s="3"/>
      <c r="V60" s="3"/>
    </row>
    <row r="61" spans="1:22" ht="21" x14ac:dyDescent="0.55000000000000004">
      <c r="A61" s="2" t="s">
        <v>506</v>
      </c>
      <c r="C61" s="3">
        <v>6</v>
      </c>
      <c r="E61" s="1" t="s">
        <v>262</v>
      </c>
      <c r="G61" s="3">
        <v>22.5</v>
      </c>
      <c r="I61" s="3">
        <v>0</v>
      </c>
      <c r="K61" s="3">
        <v>0</v>
      </c>
      <c r="M61" s="3">
        <v>0</v>
      </c>
      <c r="O61" s="3">
        <v>10227972350</v>
      </c>
      <c r="Q61" s="3">
        <v>0</v>
      </c>
      <c r="S61" s="3">
        <v>10227972350</v>
      </c>
      <c r="U61" s="3"/>
      <c r="V61" s="3"/>
    </row>
    <row r="62" spans="1:22" ht="21" x14ac:dyDescent="0.55000000000000004">
      <c r="A62" s="2" t="s">
        <v>507</v>
      </c>
      <c r="C62" s="3">
        <v>7</v>
      </c>
      <c r="E62" s="1" t="s">
        <v>262</v>
      </c>
      <c r="G62" s="3">
        <v>22.5</v>
      </c>
      <c r="I62" s="3">
        <v>0</v>
      </c>
      <c r="K62" s="3">
        <v>0</v>
      </c>
      <c r="M62" s="3">
        <v>0</v>
      </c>
      <c r="O62" s="3">
        <v>21634520553</v>
      </c>
      <c r="Q62" s="3">
        <v>0</v>
      </c>
      <c r="S62" s="3">
        <v>21634520553</v>
      </c>
      <c r="U62" s="3"/>
      <c r="V62" s="3"/>
    </row>
    <row r="63" spans="1:22" ht="21" x14ac:dyDescent="0.55000000000000004">
      <c r="A63" s="2" t="s">
        <v>508</v>
      </c>
      <c r="C63" s="3">
        <v>8</v>
      </c>
      <c r="E63" s="1" t="s">
        <v>262</v>
      </c>
      <c r="G63" s="3">
        <v>22.5</v>
      </c>
      <c r="I63" s="3">
        <v>0</v>
      </c>
      <c r="K63" s="3">
        <v>0</v>
      </c>
      <c r="M63" s="3">
        <v>0</v>
      </c>
      <c r="O63" s="3">
        <v>11690281245</v>
      </c>
      <c r="Q63" s="3">
        <v>0</v>
      </c>
      <c r="S63" s="3">
        <v>11690281245</v>
      </c>
      <c r="U63" s="3"/>
      <c r="V63" s="3"/>
    </row>
    <row r="64" spans="1:22" ht="21" x14ac:dyDescent="0.55000000000000004">
      <c r="A64" s="2" t="s">
        <v>509</v>
      </c>
      <c r="C64" s="3">
        <v>22</v>
      </c>
      <c r="E64" s="1" t="s">
        <v>262</v>
      </c>
      <c r="G64" s="3">
        <v>22.5</v>
      </c>
      <c r="I64" s="3">
        <v>18493150680</v>
      </c>
      <c r="K64" s="3">
        <v>247441805</v>
      </c>
      <c r="M64" s="3">
        <v>18245708875</v>
      </c>
      <c r="O64" s="3">
        <v>189246575328</v>
      </c>
      <c r="Q64" s="3">
        <v>247441805</v>
      </c>
      <c r="S64" s="3">
        <v>188999133523</v>
      </c>
      <c r="U64" s="3"/>
      <c r="V64" s="3"/>
    </row>
    <row r="65" spans="1:22" ht="21" x14ac:dyDescent="0.55000000000000004">
      <c r="A65" s="2" t="s">
        <v>510</v>
      </c>
      <c r="C65" s="3">
        <v>28</v>
      </c>
      <c r="E65" s="1" t="s">
        <v>262</v>
      </c>
      <c r="G65" s="3">
        <v>22.5</v>
      </c>
      <c r="I65" s="3">
        <v>0</v>
      </c>
      <c r="K65" s="3">
        <v>0</v>
      </c>
      <c r="M65" s="3">
        <v>0</v>
      </c>
      <c r="O65" s="3">
        <v>71753091781</v>
      </c>
      <c r="Q65" s="3">
        <v>0</v>
      </c>
      <c r="S65" s="3">
        <v>71753091781</v>
      </c>
      <c r="U65" s="3"/>
      <c r="V65" s="3"/>
    </row>
    <row r="66" spans="1:22" ht="21" x14ac:dyDescent="0.55000000000000004">
      <c r="A66" s="2" t="s">
        <v>511</v>
      </c>
      <c r="C66" s="3">
        <v>5</v>
      </c>
      <c r="E66" s="1" t="s">
        <v>262</v>
      </c>
      <c r="G66" s="3">
        <v>24</v>
      </c>
      <c r="I66" s="3">
        <v>0</v>
      </c>
      <c r="K66" s="3">
        <v>0</v>
      </c>
      <c r="M66" s="3">
        <v>0</v>
      </c>
      <c r="O66" s="3">
        <v>24128997262</v>
      </c>
      <c r="Q66" s="3">
        <v>0</v>
      </c>
      <c r="S66" s="3">
        <v>24128997262</v>
      </c>
      <c r="U66" s="3"/>
      <c r="V66" s="3"/>
    </row>
    <row r="67" spans="1:22" ht="21" x14ac:dyDescent="0.55000000000000004">
      <c r="A67" s="2" t="s">
        <v>512</v>
      </c>
      <c r="C67" s="3">
        <v>6</v>
      </c>
      <c r="E67" s="1" t="s">
        <v>262</v>
      </c>
      <c r="G67" s="3">
        <v>24</v>
      </c>
      <c r="I67" s="3">
        <v>0</v>
      </c>
      <c r="K67" s="3">
        <v>0</v>
      </c>
      <c r="M67" s="3">
        <v>0</v>
      </c>
      <c r="O67" s="3">
        <v>1037438356</v>
      </c>
      <c r="Q67" s="3">
        <v>0</v>
      </c>
      <c r="S67" s="3">
        <v>1037438356</v>
      </c>
      <c r="U67" s="3"/>
      <c r="V67" s="3"/>
    </row>
    <row r="68" spans="1:22" ht="21" x14ac:dyDescent="0.55000000000000004">
      <c r="A68" s="2" t="s">
        <v>513</v>
      </c>
      <c r="C68" s="3">
        <v>7</v>
      </c>
      <c r="E68" s="1" t="s">
        <v>262</v>
      </c>
      <c r="G68" s="3">
        <v>22.5</v>
      </c>
      <c r="I68" s="3">
        <v>0</v>
      </c>
      <c r="K68" s="3">
        <v>0</v>
      </c>
      <c r="M68" s="3">
        <v>0</v>
      </c>
      <c r="O68" s="3">
        <v>14738835485</v>
      </c>
      <c r="Q68" s="3">
        <v>0</v>
      </c>
      <c r="S68" s="3">
        <v>14738835485</v>
      </c>
      <c r="U68" s="3"/>
      <c r="V68" s="3"/>
    </row>
    <row r="69" spans="1:22" ht="21" x14ac:dyDescent="0.55000000000000004">
      <c r="A69" s="2" t="s">
        <v>514</v>
      </c>
      <c r="C69" s="3">
        <v>9</v>
      </c>
      <c r="E69" s="1" t="s">
        <v>262</v>
      </c>
      <c r="G69" s="3">
        <v>22.5</v>
      </c>
      <c r="I69" s="3">
        <v>0</v>
      </c>
      <c r="K69" s="3">
        <v>0</v>
      </c>
      <c r="M69" s="3">
        <v>0</v>
      </c>
      <c r="O69" s="3">
        <v>18736621671</v>
      </c>
      <c r="Q69" s="3">
        <v>0</v>
      </c>
      <c r="S69" s="3">
        <v>18736621671</v>
      </c>
      <c r="U69" s="3"/>
      <c r="V69" s="3"/>
    </row>
    <row r="70" spans="1:22" ht="21" x14ac:dyDescent="0.55000000000000004">
      <c r="A70" s="2" t="s">
        <v>515</v>
      </c>
      <c r="C70" s="3">
        <v>14</v>
      </c>
      <c r="E70" s="1" t="s">
        <v>262</v>
      </c>
      <c r="G70" s="3">
        <v>22.5</v>
      </c>
      <c r="I70" s="3">
        <v>0</v>
      </c>
      <c r="K70" s="3">
        <v>0</v>
      </c>
      <c r="M70" s="3">
        <v>0</v>
      </c>
      <c r="O70" s="3">
        <v>15066093696</v>
      </c>
      <c r="Q70" s="3">
        <v>0</v>
      </c>
      <c r="S70" s="3">
        <v>15066093696</v>
      </c>
      <c r="U70" s="3"/>
      <c r="V70" s="3"/>
    </row>
    <row r="71" spans="1:22" ht="21" x14ac:dyDescent="0.55000000000000004">
      <c r="A71" s="2" t="s">
        <v>516</v>
      </c>
      <c r="C71" s="3">
        <v>26</v>
      </c>
      <c r="E71" s="1" t="s">
        <v>262</v>
      </c>
      <c r="G71" s="3">
        <v>22.5</v>
      </c>
      <c r="I71" s="3">
        <v>0</v>
      </c>
      <c r="K71" s="3">
        <v>0</v>
      </c>
      <c r="M71" s="3">
        <v>0</v>
      </c>
      <c r="O71" s="3">
        <v>2736986302</v>
      </c>
      <c r="Q71" s="3">
        <v>0</v>
      </c>
      <c r="S71" s="3">
        <v>2736986302</v>
      </c>
      <c r="U71" s="3"/>
      <c r="V71" s="3"/>
    </row>
    <row r="72" spans="1:22" ht="21" x14ac:dyDescent="0.55000000000000004">
      <c r="A72" s="2" t="s">
        <v>517</v>
      </c>
      <c r="C72" s="3">
        <v>27</v>
      </c>
      <c r="E72" s="1" t="s">
        <v>262</v>
      </c>
      <c r="G72" s="3">
        <v>22.5</v>
      </c>
      <c r="I72" s="3">
        <v>0</v>
      </c>
      <c r="K72" s="3">
        <v>0</v>
      </c>
      <c r="M72" s="3">
        <v>0</v>
      </c>
      <c r="O72" s="3">
        <v>27536301371</v>
      </c>
      <c r="Q72" s="3">
        <v>0</v>
      </c>
      <c r="S72" s="3">
        <v>27536301371</v>
      </c>
      <c r="U72" s="3"/>
      <c r="V72" s="3"/>
    </row>
    <row r="73" spans="1:22" ht="21" x14ac:dyDescent="0.55000000000000004">
      <c r="A73" s="2" t="s">
        <v>518</v>
      </c>
      <c r="C73" s="3">
        <v>29</v>
      </c>
      <c r="E73" s="1" t="s">
        <v>262</v>
      </c>
      <c r="G73" s="3">
        <v>22.5</v>
      </c>
      <c r="I73" s="3">
        <v>0</v>
      </c>
      <c r="K73" s="3">
        <v>0</v>
      </c>
      <c r="M73" s="3">
        <v>0</v>
      </c>
      <c r="O73" s="3">
        <v>37682191780</v>
      </c>
      <c r="Q73" s="3">
        <v>0</v>
      </c>
      <c r="S73" s="3">
        <v>37682191780</v>
      </c>
      <c r="U73" s="3"/>
      <c r="V73" s="3"/>
    </row>
    <row r="74" spans="1:22" ht="21" x14ac:dyDescent="0.55000000000000004">
      <c r="A74" s="2" t="s">
        <v>519</v>
      </c>
      <c r="C74" s="3">
        <v>31</v>
      </c>
      <c r="E74" s="1" t="s">
        <v>262</v>
      </c>
      <c r="G74" s="3">
        <v>22.5</v>
      </c>
      <c r="I74" s="3">
        <v>0</v>
      </c>
      <c r="K74" s="3">
        <v>0</v>
      </c>
      <c r="M74" s="3">
        <v>0</v>
      </c>
      <c r="O74" s="3">
        <v>3945205480</v>
      </c>
      <c r="Q74" s="3">
        <v>0</v>
      </c>
      <c r="S74" s="3">
        <v>3945205480</v>
      </c>
      <c r="U74" s="3"/>
      <c r="V74" s="3"/>
    </row>
    <row r="75" spans="1:22" ht="21" x14ac:dyDescent="0.55000000000000004">
      <c r="A75" s="2" t="s">
        <v>520</v>
      </c>
      <c r="C75" s="3">
        <v>9</v>
      </c>
      <c r="E75" s="1" t="s">
        <v>262</v>
      </c>
      <c r="G75" s="3">
        <v>22.5</v>
      </c>
      <c r="I75" s="3">
        <v>0</v>
      </c>
      <c r="K75" s="3">
        <v>0</v>
      </c>
      <c r="M75" s="3">
        <v>0</v>
      </c>
      <c r="O75" s="3">
        <v>5952547945</v>
      </c>
      <c r="Q75" s="3">
        <v>0</v>
      </c>
      <c r="S75" s="3">
        <v>5952547945</v>
      </c>
      <c r="U75" s="3"/>
      <c r="V75" s="3"/>
    </row>
    <row r="76" spans="1:22" ht="21" x14ac:dyDescent="0.55000000000000004">
      <c r="A76" s="2" t="s">
        <v>521</v>
      </c>
      <c r="C76" s="3">
        <v>10</v>
      </c>
      <c r="E76" s="1" t="s">
        <v>262</v>
      </c>
      <c r="G76" s="3">
        <v>22.5</v>
      </c>
      <c r="I76" s="3">
        <v>0</v>
      </c>
      <c r="K76" s="3">
        <v>0</v>
      </c>
      <c r="M76" s="3">
        <v>0</v>
      </c>
      <c r="O76" s="3">
        <v>30986395068</v>
      </c>
      <c r="Q76" s="3">
        <v>0</v>
      </c>
      <c r="S76" s="3">
        <v>30986395068</v>
      </c>
      <c r="U76" s="3"/>
      <c r="V76" s="3"/>
    </row>
    <row r="77" spans="1:22" ht="21" x14ac:dyDescent="0.55000000000000004">
      <c r="A77" s="2" t="s">
        <v>522</v>
      </c>
      <c r="C77" s="3">
        <v>11</v>
      </c>
      <c r="E77" s="1" t="s">
        <v>262</v>
      </c>
      <c r="G77" s="3">
        <v>22.5</v>
      </c>
      <c r="I77" s="3">
        <v>0</v>
      </c>
      <c r="K77" s="3">
        <v>0</v>
      </c>
      <c r="M77" s="3">
        <v>0</v>
      </c>
      <c r="O77" s="3">
        <v>91552870420</v>
      </c>
      <c r="Q77" s="3">
        <v>0</v>
      </c>
      <c r="S77" s="3">
        <v>91552870420</v>
      </c>
      <c r="U77" s="3"/>
      <c r="V77" s="3"/>
    </row>
    <row r="78" spans="1:22" ht="21" x14ac:dyDescent="0.55000000000000004">
      <c r="A78" s="2" t="s">
        <v>523</v>
      </c>
      <c r="C78" s="3">
        <v>12</v>
      </c>
      <c r="E78" s="1" t="s">
        <v>262</v>
      </c>
      <c r="G78" s="3">
        <v>22.5</v>
      </c>
      <c r="I78" s="3">
        <v>0</v>
      </c>
      <c r="K78" s="3">
        <v>0</v>
      </c>
      <c r="M78" s="3">
        <v>0</v>
      </c>
      <c r="O78" s="3">
        <v>13593945207</v>
      </c>
      <c r="Q78" s="3">
        <v>0</v>
      </c>
      <c r="S78" s="3">
        <v>13593945207</v>
      </c>
      <c r="U78" s="3"/>
      <c r="V78" s="3"/>
    </row>
    <row r="79" spans="1:22" ht="21" x14ac:dyDescent="0.55000000000000004">
      <c r="A79" s="2" t="s">
        <v>524</v>
      </c>
      <c r="C79" s="3">
        <v>16</v>
      </c>
      <c r="E79" s="1" t="s">
        <v>262</v>
      </c>
      <c r="G79" s="3">
        <v>22.5</v>
      </c>
      <c r="I79" s="3">
        <v>0</v>
      </c>
      <c r="K79" s="3">
        <v>0</v>
      </c>
      <c r="M79" s="3">
        <v>0</v>
      </c>
      <c r="O79" s="3">
        <v>18257681096</v>
      </c>
      <c r="Q79" s="3">
        <v>0</v>
      </c>
      <c r="S79" s="3">
        <v>18257681096</v>
      </c>
      <c r="U79" s="3"/>
      <c r="V79" s="3"/>
    </row>
    <row r="80" spans="1:22" ht="21" x14ac:dyDescent="0.55000000000000004">
      <c r="A80" s="2" t="s">
        <v>525</v>
      </c>
      <c r="C80" s="3">
        <v>25</v>
      </c>
      <c r="E80" s="1" t="s">
        <v>262</v>
      </c>
      <c r="G80" s="3">
        <v>22.5</v>
      </c>
      <c r="I80" s="3">
        <v>0</v>
      </c>
      <c r="K80" s="3">
        <v>0</v>
      </c>
      <c r="M80" s="3">
        <v>0</v>
      </c>
      <c r="O80" s="3">
        <v>1013991780</v>
      </c>
      <c r="Q80" s="3">
        <v>0</v>
      </c>
      <c r="S80" s="3">
        <v>1013991780</v>
      </c>
      <c r="U80" s="3"/>
      <c r="V80" s="3"/>
    </row>
    <row r="81" spans="1:22" ht="21" x14ac:dyDescent="0.55000000000000004">
      <c r="A81" s="2" t="s">
        <v>526</v>
      </c>
      <c r="C81" s="3">
        <v>3</v>
      </c>
      <c r="E81" s="1" t="s">
        <v>262</v>
      </c>
      <c r="G81" s="3">
        <v>22.5</v>
      </c>
      <c r="I81" s="3">
        <v>0</v>
      </c>
      <c r="K81" s="3">
        <v>0</v>
      </c>
      <c r="M81" s="3">
        <v>0</v>
      </c>
      <c r="O81" s="3">
        <v>22862120547</v>
      </c>
      <c r="Q81" s="3">
        <v>0</v>
      </c>
      <c r="S81" s="3">
        <v>22862120547</v>
      </c>
      <c r="U81" s="3"/>
      <c r="V81" s="3"/>
    </row>
    <row r="82" spans="1:22" ht="21" x14ac:dyDescent="0.55000000000000004">
      <c r="A82" s="2" t="s">
        <v>527</v>
      </c>
      <c r="C82" s="3">
        <v>10</v>
      </c>
      <c r="E82" s="1" t="s">
        <v>262</v>
      </c>
      <c r="G82" s="3">
        <v>22.5</v>
      </c>
      <c r="I82" s="3">
        <v>0</v>
      </c>
      <c r="K82" s="3">
        <v>0</v>
      </c>
      <c r="M82" s="3">
        <v>0</v>
      </c>
      <c r="O82" s="3">
        <v>12471449425</v>
      </c>
      <c r="Q82" s="3">
        <v>0</v>
      </c>
      <c r="S82" s="3">
        <v>12471449425</v>
      </c>
      <c r="U82" s="3"/>
      <c r="V82" s="3"/>
    </row>
    <row r="83" spans="1:22" ht="21" x14ac:dyDescent="0.55000000000000004">
      <c r="A83" s="2" t="s">
        <v>528</v>
      </c>
      <c r="C83" s="3">
        <v>17</v>
      </c>
      <c r="E83" s="1" t="s">
        <v>262</v>
      </c>
      <c r="G83" s="3">
        <v>22.5</v>
      </c>
      <c r="I83" s="3">
        <v>0</v>
      </c>
      <c r="K83" s="3">
        <v>0</v>
      </c>
      <c r="M83" s="3">
        <v>0</v>
      </c>
      <c r="O83" s="3">
        <v>20321315069</v>
      </c>
      <c r="Q83" s="3">
        <v>0</v>
      </c>
      <c r="S83" s="3">
        <v>20321315069</v>
      </c>
      <c r="U83" s="3"/>
      <c r="V83" s="3"/>
    </row>
    <row r="84" spans="1:22" ht="21" x14ac:dyDescent="0.55000000000000004">
      <c r="A84" s="2" t="s">
        <v>529</v>
      </c>
      <c r="C84" s="3">
        <v>20</v>
      </c>
      <c r="E84" s="1" t="s">
        <v>262</v>
      </c>
      <c r="G84" s="3">
        <v>22.5</v>
      </c>
      <c r="I84" s="3">
        <v>0</v>
      </c>
      <c r="K84" s="3">
        <v>0</v>
      </c>
      <c r="M84" s="3">
        <v>0</v>
      </c>
      <c r="O84" s="3">
        <v>20651746853</v>
      </c>
      <c r="Q84" s="3">
        <v>0</v>
      </c>
      <c r="S84" s="3">
        <v>20651746853</v>
      </c>
      <c r="U84" s="3"/>
      <c r="V84" s="3"/>
    </row>
    <row r="85" spans="1:22" ht="21" x14ac:dyDescent="0.55000000000000004">
      <c r="A85" s="2" t="s">
        <v>530</v>
      </c>
      <c r="C85" s="3">
        <v>21</v>
      </c>
      <c r="E85" s="1" t="s">
        <v>262</v>
      </c>
      <c r="G85" s="3">
        <v>22.5</v>
      </c>
      <c r="I85" s="3">
        <v>0</v>
      </c>
      <c r="K85" s="3">
        <v>0</v>
      </c>
      <c r="M85" s="3">
        <v>0</v>
      </c>
      <c r="O85" s="3">
        <v>42338001094</v>
      </c>
      <c r="Q85" s="3">
        <v>0</v>
      </c>
      <c r="S85" s="3">
        <v>42338001094</v>
      </c>
      <c r="U85" s="3"/>
      <c r="V85" s="3"/>
    </row>
    <row r="86" spans="1:22" ht="21" x14ac:dyDescent="0.55000000000000004">
      <c r="A86" s="2" t="s">
        <v>531</v>
      </c>
      <c r="C86" s="3">
        <v>24</v>
      </c>
      <c r="E86" s="1" t="s">
        <v>262</v>
      </c>
      <c r="G86" s="3">
        <v>24</v>
      </c>
      <c r="I86" s="3">
        <v>0</v>
      </c>
      <c r="K86" s="3">
        <v>0</v>
      </c>
      <c r="M86" s="3">
        <v>0</v>
      </c>
      <c r="O86" s="3">
        <v>3821776302</v>
      </c>
      <c r="Q86" s="3">
        <v>0</v>
      </c>
      <c r="S86" s="3">
        <v>3821776302</v>
      </c>
      <c r="U86" s="3"/>
      <c r="V86" s="3"/>
    </row>
    <row r="87" spans="1:22" ht="21" x14ac:dyDescent="0.55000000000000004">
      <c r="A87" s="2" t="s">
        <v>532</v>
      </c>
      <c r="C87" s="3">
        <v>28</v>
      </c>
      <c r="E87" s="1" t="s">
        <v>262</v>
      </c>
      <c r="G87" s="3">
        <v>22.5</v>
      </c>
      <c r="I87" s="3">
        <v>0</v>
      </c>
      <c r="K87" s="3">
        <v>0</v>
      </c>
      <c r="M87" s="3">
        <v>0</v>
      </c>
      <c r="O87" s="3">
        <v>9771405479</v>
      </c>
      <c r="Q87" s="3">
        <v>0</v>
      </c>
      <c r="S87" s="3">
        <v>9771405479</v>
      </c>
      <c r="U87" s="3"/>
      <c r="V87" s="3"/>
    </row>
    <row r="88" spans="1:22" ht="21" x14ac:dyDescent="0.55000000000000004">
      <c r="A88" s="2" t="s">
        <v>533</v>
      </c>
      <c r="C88" s="3">
        <v>29</v>
      </c>
      <c r="E88" s="1" t="s">
        <v>262</v>
      </c>
      <c r="G88" s="3">
        <v>22.5</v>
      </c>
      <c r="I88" s="3">
        <v>0</v>
      </c>
      <c r="K88" s="3">
        <v>0</v>
      </c>
      <c r="M88" s="3">
        <v>0</v>
      </c>
      <c r="O88" s="3">
        <v>28429235638</v>
      </c>
      <c r="Q88" s="3">
        <v>0</v>
      </c>
      <c r="S88" s="3">
        <v>28429235638</v>
      </c>
      <c r="U88" s="3"/>
      <c r="V88" s="3"/>
    </row>
    <row r="89" spans="1:22" ht="21" x14ac:dyDescent="0.55000000000000004">
      <c r="A89" s="2" t="s">
        <v>534</v>
      </c>
      <c r="C89" s="3">
        <v>3</v>
      </c>
      <c r="E89" s="1" t="s">
        <v>262</v>
      </c>
      <c r="G89" s="3">
        <v>22.5</v>
      </c>
      <c r="I89" s="3">
        <v>0</v>
      </c>
      <c r="K89" s="3">
        <v>0</v>
      </c>
      <c r="M89" s="3">
        <v>0</v>
      </c>
      <c r="O89" s="3">
        <v>5946484913</v>
      </c>
      <c r="Q89" s="3">
        <v>0</v>
      </c>
      <c r="S89" s="3">
        <v>5946484913</v>
      </c>
      <c r="U89" s="3"/>
      <c r="V89" s="3"/>
    </row>
    <row r="90" spans="1:22" ht="21" x14ac:dyDescent="0.55000000000000004">
      <c r="A90" s="2" t="s">
        <v>535</v>
      </c>
      <c r="C90" s="3">
        <v>7</v>
      </c>
      <c r="E90" s="1" t="s">
        <v>262</v>
      </c>
      <c r="G90" s="3">
        <v>22.5</v>
      </c>
      <c r="I90" s="3">
        <v>0</v>
      </c>
      <c r="K90" s="3">
        <v>0</v>
      </c>
      <c r="M90" s="3">
        <v>0</v>
      </c>
      <c r="O90" s="3">
        <v>7040726024</v>
      </c>
      <c r="Q90" s="3">
        <v>0</v>
      </c>
      <c r="S90" s="3">
        <v>7040726024</v>
      </c>
      <c r="U90" s="3"/>
      <c r="V90" s="3"/>
    </row>
    <row r="91" spans="1:22" ht="21" x14ac:dyDescent="0.55000000000000004">
      <c r="A91" s="2" t="s">
        <v>536</v>
      </c>
      <c r="C91" s="3">
        <v>13</v>
      </c>
      <c r="E91" s="1" t="s">
        <v>262</v>
      </c>
      <c r="G91" s="3">
        <v>22.5</v>
      </c>
      <c r="I91" s="3">
        <v>0</v>
      </c>
      <c r="K91" s="3">
        <v>0</v>
      </c>
      <c r="M91" s="3">
        <v>0</v>
      </c>
      <c r="O91" s="3">
        <v>5021648617</v>
      </c>
      <c r="Q91" s="3">
        <v>0</v>
      </c>
      <c r="S91" s="3">
        <v>5021648617</v>
      </c>
      <c r="U91" s="3"/>
      <c r="V91" s="3"/>
    </row>
    <row r="92" spans="1:22" ht="21" x14ac:dyDescent="0.55000000000000004">
      <c r="A92" s="2" t="s">
        <v>537</v>
      </c>
      <c r="C92" s="3">
        <v>21</v>
      </c>
      <c r="E92" s="1" t="s">
        <v>262</v>
      </c>
      <c r="G92" s="3">
        <v>22.5</v>
      </c>
      <c r="I92" s="3">
        <v>0</v>
      </c>
      <c r="K92" s="3">
        <v>0</v>
      </c>
      <c r="M92" s="3">
        <v>0</v>
      </c>
      <c r="O92" s="3">
        <v>3863712325</v>
      </c>
      <c r="Q92" s="3">
        <v>0</v>
      </c>
      <c r="S92" s="3">
        <v>3863712325</v>
      </c>
      <c r="U92" s="3"/>
      <c r="V92" s="3"/>
    </row>
    <row r="93" spans="1:22" ht="21" x14ac:dyDescent="0.55000000000000004">
      <c r="A93" s="2" t="s">
        <v>538</v>
      </c>
      <c r="C93" s="3">
        <v>28</v>
      </c>
      <c r="E93" s="1" t="s">
        <v>262</v>
      </c>
      <c r="G93" s="3">
        <v>22.5</v>
      </c>
      <c r="I93" s="3">
        <v>0</v>
      </c>
      <c r="K93" s="3">
        <v>0</v>
      </c>
      <c r="M93" s="3">
        <v>0</v>
      </c>
      <c r="O93" s="3">
        <v>1648775342</v>
      </c>
      <c r="Q93" s="3">
        <v>0</v>
      </c>
      <c r="S93" s="3">
        <v>1648775342</v>
      </c>
      <c r="U93" s="3"/>
      <c r="V93" s="3"/>
    </row>
    <row r="94" spans="1:22" ht="21" x14ac:dyDescent="0.55000000000000004">
      <c r="A94" s="2" t="s">
        <v>539</v>
      </c>
      <c r="C94" s="3">
        <v>3</v>
      </c>
      <c r="E94" s="1" t="s">
        <v>262</v>
      </c>
      <c r="G94" s="3">
        <v>24</v>
      </c>
      <c r="I94" s="3">
        <v>0</v>
      </c>
      <c r="K94" s="3">
        <v>0</v>
      </c>
      <c r="M94" s="3">
        <v>0</v>
      </c>
      <c r="O94" s="3">
        <v>10672652056</v>
      </c>
      <c r="Q94" s="3">
        <v>0</v>
      </c>
      <c r="S94" s="3">
        <v>10672652056</v>
      </c>
      <c r="U94" s="3"/>
      <c r="V94" s="3"/>
    </row>
    <row r="95" spans="1:22" ht="21" x14ac:dyDescent="0.55000000000000004">
      <c r="A95" s="2" t="s">
        <v>540</v>
      </c>
      <c r="C95" s="3">
        <v>4</v>
      </c>
      <c r="E95" s="1" t="s">
        <v>262</v>
      </c>
      <c r="G95" s="3">
        <v>24</v>
      </c>
      <c r="I95" s="3">
        <v>0</v>
      </c>
      <c r="K95" s="3">
        <v>0</v>
      </c>
      <c r="M95" s="3">
        <v>0</v>
      </c>
      <c r="O95" s="3">
        <v>2766521097</v>
      </c>
      <c r="Q95" s="3">
        <v>0</v>
      </c>
      <c r="S95" s="3">
        <v>2766521097</v>
      </c>
      <c r="U95" s="3"/>
      <c r="V95" s="3"/>
    </row>
    <row r="96" spans="1:22" ht="21" x14ac:dyDescent="0.55000000000000004">
      <c r="A96" s="2" t="s">
        <v>541</v>
      </c>
      <c r="C96" s="3">
        <v>8</v>
      </c>
      <c r="E96" s="1" t="s">
        <v>262</v>
      </c>
      <c r="G96" s="3">
        <v>24</v>
      </c>
      <c r="I96" s="3">
        <v>0</v>
      </c>
      <c r="K96" s="3">
        <v>0</v>
      </c>
      <c r="M96" s="3">
        <v>0</v>
      </c>
      <c r="O96" s="3">
        <v>12537912329</v>
      </c>
      <c r="Q96" s="3">
        <v>0</v>
      </c>
      <c r="S96" s="3">
        <v>12537912329</v>
      </c>
      <c r="U96" s="3"/>
      <c r="V96" s="3"/>
    </row>
    <row r="97" spans="1:22" ht="21" x14ac:dyDescent="0.55000000000000004">
      <c r="A97" s="2" t="s">
        <v>542</v>
      </c>
      <c r="C97" s="3">
        <v>9</v>
      </c>
      <c r="E97" s="1" t="s">
        <v>262</v>
      </c>
      <c r="G97" s="3">
        <v>22.5</v>
      </c>
      <c r="I97" s="3">
        <v>0</v>
      </c>
      <c r="K97" s="3">
        <v>0</v>
      </c>
      <c r="M97" s="3">
        <v>0</v>
      </c>
      <c r="O97" s="3">
        <v>8390342434</v>
      </c>
      <c r="Q97" s="3">
        <v>0</v>
      </c>
      <c r="S97" s="3">
        <v>8390342434</v>
      </c>
      <c r="U97" s="3"/>
      <c r="V97" s="3"/>
    </row>
    <row r="98" spans="1:22" ht="21" x14ac:dyDescent="0.55000000000000004">
      <c r="A98" s="2" t="s">
        <v>543</v>
      </c>
      <c r="C98" s="3">
        <v>30</v>
      </c>
      <c r="E98" s="1" t="s">
        <v>262</v>
      </c>
      <c r="G98" s="3">
        <v>22.5</v>
      </c>
      <c r="I98" s="3">
        <v>0</v>
      </c>
      <c r="K98" s="3">
        <v>0</v>
      </c>
      <c r="M98" s="3">
        <v>0</v>
      </c>
      <c r="O98" s="3">
        <v>6563527375</v>
      </c>
      <c r="Q98" s="3">
        <v>0</v>
      </c>
      <c r="S98" s="3">
        <v>6563527375</v>
      </c>
      <c r="U98" s="3"/>
      <c r="V98" s="3"/>
    </row>
    <row r="99" spans="1:22" ht="21" x14ac:dyDescent="0.55000000000000004">
      <c r="A99" s="2" t="s">
        <v>544</v>
      </c>
      <c r="C99" s="3">
        <v>31</v>
      </c>
      <c r="E99" s="1" t="s">
        <v>262</v>
      </c>
      <c r="G99" s="3">
        <v>22.5</v>
      </c>
      <c r="I99" s="3">
        <v>0</v>
      </c>
      <c r="K99" s="3">
        <v>0</v>
      </c>
      <c r="M99" s="3">
        <v>0</v>
      </c>
      <c r="O99" s="3">
        <v>6697239020</v>
      </c>
      <c r="Q99" s="3">
        <v>0</v>
      </c>
      <c r="S99" s="3">
        <v>6697239020</v>
      </c>
      <c r="U99" s="3"/>
      <c r="V99" s="3"/>
    </row>
    <row r="100" spans="1:22" ht="21" x14ac:dyDescent="0.55000000000000004">
      <c r="A100" s="2" t="s">
        <v>545</v>
      </c>
      <c r="C100" s="3">
        <v>7</v>
      </c>
      <c r="E100" s="1" t="s">
        <v>262</v>
      </c>
      <c r="G100" s="3">
        <v>22.5</v>
      </c>
      <c r="I100" s="3">
        <v>0</v>
      </c>
      <c r="K100" s="3">
        <v>0</v>
      </c>
      <c r="M100" s="3">
        <v>0</v>
      </c>
      <c r="O100" s="3">
        <v>3829006810</v>
      </c>
      <c r="Q100" s="3">
        <v>0</v>
      </c>
      <c r="S100" s="3">
        <v>3829006810</v>
      </c>
      <c r="U100" s="3"/>
      <c r="V100" s="3"/>
    </row>
    <row r="101" spans="1:22" ht="21" x14ac:dyDescent="0.55000000000000004">
      <c r="A101" s="2" t="s">
        <v>546</v>
      </c>
      <c r="C101" s="3">
        <v>11</v>
      </c>
      <c r="E101" s="1" t="s">
        <v>262</v>
      </c>
      <c r="G101" s="3">
        <v>22.5</v>
      </c>
      <c r="I101" s="3">
        <v>662456983</v>
      </c>
      <c r="K101" s="3">
        <v>-25409330</v>
      </c>
      <c r="M101" s="3">
        <v>687866313</v>
      </c>
      <c r="O101" s="3">
        <v>40920566467</v>
      </c>
      <c r="Q101" s="3">
        <v>54766498</v>
      </c>
      <c r="S101" s="3">
        <v>40865799969</v>
      </c>
      <c r="U101" s="3"/>
      <c r="V101" s="3"/>
    </row>
    <row r="102" spans="1:22" ht="21" x14ac:dyDescent="0.55000000000000004">
      <c r="A102" s="2" t="s">
        <v>547</v>
      </c>
      <c r="C102" s="3">
        <v>12</v>
      </c>
      <c r="E102" s="1" t="s">
        <v>262</v>
      </c>
      <c r="G102" s="3">
        <v>22.5</v>
      </c>
      <c r="I102" s="3">
        <v>0</v>
      </c>
      <c r="K102" s="3">
        <v>-17536355</v>
      </c>
      <c r="M102" s="3">
        <v>17536355</v>
      </c>
      <c r="O102" s="3">
        <v>37702109548</v>
      </c>
      <c r="Q102" s="3">
        <v>43272766</v>
      </c>
      <c r="S102" s="3">
        <v>37658836782</v>
      </c>
      <c r="U102" s="3"/>
      <c r="V102" s="3"/>
    </row>
    <row r="103" spans="1:22" ht="21" x14ac:dyDescent="0.55000000000000004">
      <c r="A103" s="2" t="s">
        <v>548</v>
      </c>
      <c r="C103" s="3">
        <v>14</v>
      </c>
      <c r="E103" s="1" t="s">
        <v>262</v>
      </c>
      <c r="G103" s="3">
        <v>22.5</v>
      </c>
      <c r="I103" s="3">
        <v>0</v>
      </c>
      <c r="K103" s="3">
        <v>0</v>
      </c>
      <c r="M103" s="3">
        <v>0</v>
      </c>
      <c r="O103" s="3">
        <v>6728732839</v>
      </c>
      <c r="Q103" s="3">
        <v>0</v>
      </c>
      <c r="S103" s="3">
        <v>6728732839</v>
      </c>
      <c r="U103" s="3"/>
      <c r="V103" s="3"/>
    </row>
    <row r="104" spans="1:22" ht="21" x14ac:dyDescent="0.55000000000000004">
      <c r="A104" s="2" t="s">
        <v>549</v>
      </c>
      <c r="C104" s="3">
        <v>18</v>
      </c>
      <c r="E104" s="1" t="s">
        <v>262</v>
      </c>
      <c r="G104" s="3">
        <v>22.5</v>
      </c>
      <c r="I104" s="3">
        <v>193431160</v>
      </c>
      <c r="K104" s="3">
        <v>-331411</v>
      </c>
      <c r="M104" s="3">
        <v>193762571</v>
      </c>
      <c r="O104" s="3">
        <v>22812486920</v>
      </c>
      <c r="Q104" s="3">
        <v>0</v>
      </c>
      <c r="S104" s="3">
        <v>22812486920</v>
      </c>
      <c r="U104" s="3"/>
      <c r="V104" s="3"/>
    </row>
    <row r="105" spans="1:22" ht="21" x14ac:dyDescent="0.55000000000000004">
      <c r="A105" s="2" t="s">
        <v>550</v>
      </c>
      <c r="C105" s="3">
        <v>19</v>
      </c>
      <c r="E105" s="1" t="s">
        <v>262</v>
      </c>
      <c r="G105" s="3">
        <v>22.5</v>
      </c>
      <c r="I105" s="3">
        <v>217071910</v>
      </c>
      <c r="K105" s="3">
        <v>-4105936</v>
      </c>
      <c r="M105" s="3">
        <v>221177846</v>
      </c>
      <c r="O105" s="3">
        <v>20157188305</v>
      </c>
      <c r="Q105" s="3">
        <v>70432371</v>
      </c>
      <c r="S105" s="3">
        <v>20086755934</v>
      </c>
      <c r="U105" s="3"/>
      <c r="V105" s="3"/>
    </row>
    <row r="106" spans="1:22" ht="21" x14ac:dyDescent="0.55000000000000004">
      <c r="A106" s="2" t="s">
        <v>551</v>
      </c>
      <c r="C106" s="3">
        <v>22</v>
      </c>
      <c r="E106" s="1" t="s">
        <v>262</v>
      </c>
      <c r="G106" s="3">
        <v>22.5</v>
      </c>
      <c r="I106" s="3">
        <v>0</v>
      </c>
      <c r="K106" s="3">
        <v>0</v>
      </c>
      <c r="M106" s="3">
        <v>0</v>
      </c>
      <c r="O106" s="3">
        <v>7052525878</v>
      </c>
      <c r="Q106" s="3">
        <v>0</v>
      </c>
      <c r="S106" s="3">
        <v>7052525878</v>
      </c>
      <c r="U106" s="3"/>
      <c r="V106" s="3"/>
    </row>
    <row r="107" spans="1:22" ht="21" x14ac:dyDescent="0.55000000000000004">
      <c r="A107" s="2" t="s">
        <v>552</v>
      </c>
      <c r="C107" s="3">
        <v>26</v>
      </c>
      <c r="E107" s="1" t="s">
        <v>262</v>
      </c>
      <c r="G107" s="3">
        <v>22.5</v>
      </c>
      <c r="I107" s="3">
        <v>0</v>
      </c>
      <c r="K107" s="3">
        <v>0</v>
      </c>
      <c r="M107" s="3">
        <v>0</v>
      </c>
      <c r="O107" s="3">
        <v>172602738</v>
      </c>
      <c r="Q107" s="3">
        <v>0</v>
      </c>
      <c r="S107" s="3">
        <v>172602738</v>
      </c>
      <c r="U107" s="3"/>
      <c r="V107" s="3"/>
    </row>
    <row r="108" spans="1:22" ht="21" x14ac:dyDescent="0.55000000000000004">
      <c r="A108" s="2" t="s">
        <v>553</v>
      </c>
      <c r="C108" s="3">
        <v>1</v>
      </c>
      <c r="E108" s="1" t="s">
        <v>262</v>
      </c>
      <c r="G108" s="3">
        <v>22.5</v>
      </c>
      <c r="I108" s="3">
        <v>0</v>
      </c>
      <c r="K108" s="3">
        <v>0</v>
      </c>
      <c r="M108" s="3">
        <v>0</v>
      </c>
      <c r="O108" s="3">
        <v>35146849303</v>
      </c>
      <c r="Q108" s="3">
        <v>0</v>
      </c>
      <c r="S108" s="3">
        <v>35146849303</v>
      </c>
      <c r="U108" s="3"/>
      <c r="V108" s="3"/>
    </row>
    <row r="109" spans="1:22" ht="21" x14ac:dyDescent="0.55000000000000004">
      <c r="A109" s="2" t="s">
        <v>554</v>
      </c>
      <c r="C109" s="3">
        <v>10</v>
      </c>
      <c r="E109" s="1" t="s">
        <v>262</v>
      </c>
      <c r="G109" s="3">
        <v>20</v>
      </c>
      <c r="I109" s="3">
        <v>1312561619</v>
      </c>
      <c r="K109" s="3">
        <v>0</v>
      </c>
      <c r="M109" s="3">
        <v>1312561619</v>
      </c>
      <c r="O109" s="3">
        <v>6146534219</v>
      </c>
      <c r="Q109" s="3">
        <v>2361987</v>
      </c>
      <c r="S109" s="3">
        <v>6144172232</v>
      </c>
      <c r="U109" s="3"/>
      <c r="V109" s="3"/>
    </row>
    <row r="110" spans="1:22" ht="21" x14ac:dyDescent="0.55000000000000004">
      <c r="A110" s="2" t="s">
        <v>555</v>
      </c>
      <c r="C110" s="3">
        <v>12</v>
      </c>
      <c r="E110" s="1" t="s">
        <v>262</v>
      </c>
      <c r="G110" s="3">
        <v>20</v>
      </c>
      <c r="I110" s="3">
        <v>1863671261</v>
      </c>
      <c r="K110" s="3">
        <v>0</v>
      </c>
      <c r="M110" s="3">
        <v>1863671261</v>
      </c>
      <c r="O110" s="3">
        <v>23182465773</v>
      </c>
      <c r="Q110" s="3">
        <v>0</v>
      </c>
      <c r="S110" s="3">
        <v>23182465773</v>
      </c>
      <c r="U110" s="3"/>
      <c r="V110" s="3"/>
    </row>
    <row r="111" spans="1:22" ht="21" x14ac:dyDescent="0.55000000000000004">
      <c r="A111" s="2" t="s">
        <v>556</v>
      </c>
      <c r="C111" s="3">
        <v>12</v>
      </c>
      <c r="E111" s="1" t="s">
        <v>262</v>
      </c>
      <c r="G111" s="3">
        <v>22.5</v>
      </c>
      <c r="I111" s="3">
        <v>0</v>
      </c>
      <c r="K111" s="3">
        <v>0</v>
      </c>
      <c r="M111" s="3">
        <v>0</v>
      </c>
      <c r="O111" s="3">
        <v>25674657534</v>
      </c>
      <c r="Q111" s="3">
        <v>0</v>
      </c>
      <c r="S111" s="3">
        <v>25674657534</v>
      </c>
      <c r="U111" s="3"/>
      <c r="V111" s="3"/>
    </row>
    <row r="112" spans="1:22" ht="21" x14ac:dyDescent="0.55000000000000004">
      <c r="A112" s="2" t="s">
        <v>557</v>
      </c>
      <c r="C112" s="3">
        <v>15</v>
      </c>
      <c r="E112" s="1" t="s">
        <v>262</v>
      </c>
      <c r="G112" s="3">
        <v>22.5</v>
      </c>
      <c r="I112" s="3">
        <v>0</v>
      </c>
      <c r="K112" s="3">
        <v>0</v>
      </c>
      <c r="M112" s="3">
        <v>0</v>
      </c>
      <c r="O112" s="3">
        <v>13733188300</v>
      </c>
      <c r="Q112" s="3">
        <v>0</v>
      </c>
      <c r="S112" s="3">
        <v>13733188300</v>
      </c>
      <c r="U112" s="3"/>
      <c r="V112" s="3"/>
    </row>
    <row r="113" spans="1:22" ht="21" x14ac:dyDescent="0.55000000000000004">
      <c r="A113" s="2" t="s">
        <v>558</v>
      </c>
      <c r="C113" s="3">
        <v>19</v>
      </c>
      <c r="E113" s="1" t="s">
        <v>262</v>
      </c>
      <c r="G113" s="3">
        <v>20</v>
      </c>
      <c r="I113" s="3">
        <v>932301365</v>
      </c>
      <c r="K113" s="3">
        <v>0</v>
      </c>
      <c r="M113" s="3">
        <v>932301365</v>
      </c>
      <c r="O113" s="3">
        <v>2480684914</v>
      </c>
      <c r="Q113" s="3">
        <v>4090729</v>
      </c>
      <c r="S113" s="3">
        <v>2476594185</v>
      </c>
      <c r="U113" s="3"/>
      <c r="V113" s="3"/>
    </row>
    <row r="114" spans="1:22" ht="21" x14ac:dyDescent="0.55000000000000004">
      <c r="A114" s="2" t="s">
        <v>559</v>
      </c>
      <c r="C114" s="3">
        <v>23</v>
      </c>
      <c r="E114" s="1" t="s">
        <v>262</v>
      </c>
      <c r="G114" s="3">
        <v>22.5</v>
      </c>
      <c r="I114" s="3">
        <v>5580000000</v>
      </c>
      <c r="K114" s="3">
        <v>6290944</v>
      </c>
      <c r="M114" s="3">
        <v>5573709056</v>
      </c>
      <c r="O114" s="3">
        <v>14625000000</v>
      </c>
      <c r="Q114" s="3">
        <v>21389208</v>
      </c>
      <c r="S114" s="3">
        <v>14603610792</v>
      </c>
      <c r="U114" s="3"/>
      <c r="V114" s="3"/>
    </row>
    <row r="115" spans="1:22" ht="21" x14ac:dyDescent="0.55000000000000004">
      <c r="A115" s="2" t="s">
        <v>560</v>
      </c>
      <c r="C115" s="3">
        <v>25</v>
      </c>
      <c r="E115" s="1" t="s">
        <v>262</v>
      </c>
      <c r="G115" s="3">
        <v>22.5</v>
      </c>
      <c r="I115" s="3">
        <v>0</v>
      </c>
      <c r="K115" s="3">
        <v>0</v>
      </c>
      <c r="M115" s="3">
        <v>0</v>
      </c>
      <c r="O115" s="3">
        <v>5658904080</v>
      </c>
      <c r="Q115" s="3">
        <v>0</v>
      </c>
      <c r="S115" s="3">
        <v>5658904080</v>
      </c>
      <c r="U115" s="3"/>
      <c r="V115" s="3"/>
    </row>
    <row r="116" spans="1:22" ht="21" x14ac:dyDescent="0.55000000000000004">
      <c r="A116" s="2" t="s">
        <v>561</v>
      </c>
      <c r="C116" s="3">
        <v>26</v>
      </c>
      <c r="E116" s="1" t="s">
        <v>262</v>
      </c>
      <c r="G116" s="3">
        <v>22.5</v>
      </c>
      <c r="I116" s="3">
        <v>0</v>
      </c>
      <c r="K116" s="3">
        <v>0</v>
      </c>
      <c r="M116" s="3">
        <v>0</v>
      </c>
      <c r="O116" s="3">
        <v>1217095890</v>
      </c>
      <c r="Q116" s="3">
        <v>0</v>
      </c>
      <c r="S116" s="3">
        <v>1217095890</v>
      </c>
      <c r="U116" s="3"/>
      <c r="V116" s="3"/>
    </row>
    <row r="117" spans="1:22" ht="21" x14ac:dyDescent="0.55000000000000004">
      <c r="A117" s="2" t="s">
        <v>562</v>
      </c>
      <c r="C117" s="3">
        <v>23</v>
      </c>
      <c r="E117" s="1" t="s">
        <v>262</v>
      </c>
      <c r="G117" s="3">
        <v>0</v>
      </c>
      <c r="I117" s="3">
        <v>9739528</v>
      </c>
      <c r="K117" s="3">
        <v>0</v>
      </c>
      <c r="M117" s="3">
        <v>9739528</v>
      </c>
      <c r="O117" s="3">
        <v>9739528</v>
      </c>
      <c r="Q117" s="3">
        <v>0</v>
      </c>
      <c r="S117" s="3">
        <v>9739528</v>
      </c>
      <c r="U117" s="3"/>
      <c r="V117" s="3"/>
    </row>
    <row r="118" spans="1:22" ht="21" x14ac:dyDescent="0.55000000000000004">
      <c r="A118" s="2" t="s">
        <v>563</v>
      </c>
      <c r="C118" s="3">
        <v>2</v>
      </c>
      <c r="E118" s="1" t="s">
        <v>262</v>
      </c>
      <c r="G118" s="3">
        <v>22.5</v>
      </c>
      <c r="I118" s="3">
        <v>0</v>
      </c>
      <c r="K118" s="3">
        <v>0</v>
      </c>
      <c r="M118" s="3">
        <v>0</v>
      </c>
      <c r="O118" s="3">
        <v>13900191561</v>
      </c>
      <c r="Q118" s="3">
        <v>0</v>
      </c>
      <c r="S118" s="3">
        <v>13900191561</v>
      </c>
      <c r="U118" s="3"/>
      <c r="V118" s="3"/>
    </row>
    <row r="119" spans="1:22" ht="21" x14ac:dyDescent="0.55000000000000004">
      <c r="A119" s="2" t="s">
        <v>564</v>
      </c>
      <c r="C119" s="3">
        <v>3</v>
      </c>
      <c r="E119" s="1" t="s">
        <v>262</v>
      </c>
      <c r="G119" s="3">
        <v>20</v>
      </c>
      <c r="I119" s="3">
        <v>287671230</v>
      </c>
      <c r="K119" s="3">
        <v>-472108</v>
      </c>
      <c r="M119" s="3">
        <v>288143338</v>
      </c>
      <c r="O119" s="3">
        <v>834246567</v>
      </c>
      <c r="Q119" s="3">
        <v>424897</v>
      </c>
      <c r="S119" s="3">
        <v>833821670</v>
      </c>
      <c r="U119" s="3"/>
      <c r="V119" s="3"/>
    </row>
    <row r="120" spans="1:22" ht="21" x14ac:dyDescent="0.55000000000000004">
      <c r="A120" s="2" t="s">
        <v>565</v>
      </c>
      <c r="C120" s="3">
        <v>3</v>
      </c>
      <c r="E120" s="1" t="s">
        <v>262</v>
      </c>
      <c r="G120" s="3">
        <v>22.5</v>
      </c>
      <c r="I120" s="3">
        <v>291423599</v>
      </c>
      <c r="K120" s="3">
        <v>0</v>
      </c>
      <c r="M120" s="3">
        <v>291423599</v>
      </c>
      <c r="O120" s="3">
        <v>17698474470</v>
      </c>
      <c r="Q120" s="3">
        <v>0</v>
      </c>
      <c r="S120" s="3">
        <v>17698474470</v>
      </c>
      <c r="U120" s="3"/>
      <c r="V120" s="3"/>
    </row>
    <row r="121" spans="1:22" ht="21" x14ac:dyDescent="0.55000000000000004">
      <c r="A121" s="2" t="s">
        <v>566</v>
      </c>
      <c r="C121" s="3">
        <v>7</v>
      </c>
      <c r="E121" s="1" t="s">
        <v>262</v>
      </c>
      <c r="G121" s="3">
        <v>22.5</v>
      </c>
      <c r="I121" s="3">
        <v>0</v>
      </c>
      <c r="K121" s="3">
        <v>0</v>
      </c>
      <c r="M121" s="3">
        <v>0</v>
      </c>
      <c r="O121" s="3">
        <v>12711020546</v>
      </c>
      <c r="Q121" s="3">
        <v>0</v>
      </c>
      <c r="S121" s="3">
        <v>12711020546</v>
      </c>
      <c r="U121" s="3"/>
      <c r="V121" s="3"/>
    </row>
    <row r="122" spans="1:22" ht="21" x14ac:dyDescent="0.55000000000000004">
      <c r="A122" s="2" t="s">
        <v>567</v>
      </c>
      <c r="C122" s="3">
        <v>9</v>
      </c>
      <c r="E122" s="1" t="s">
        <v>262</v>
      </c>
      <c r="G122" s="3">
        <v>20.5</v>
      </c>
      <c r="I122" s="3">
        <v>0</v>
      </c>
      <c r="K122" s="3">
        <v>0</v>
      </c>
      <c r="M122" s="3">
        <v>0</v>
      </c>
      <c r="O122" s="3">
        <v>24009823482</v>
      </c>
      <c r="Q122" s="3">
        <v>0</v>
      </c>
      <c r="S122" s="3">
        <v>24009823482</v>
      </c>
      <c r="U122" s="3"/>
      <c r="V122" s="3"/>
    </row>
    <row r="123" spans="1:22" ht="21" x14ac:dyDescent="0.55000000000000004">
      <c r="A123" s="2" t="s">
        <v>568</v>
      </c>
      <c r="C123" s="3">
        <v>13</v>
      </c>
      <c r="E123" s="1" t="s">
        <v>262</v>
      </c>
      <c r="G123" s="3">
        <v>20.5</v>
      </c>
      <c r="I123" s="3">
        <v>0</v>
      </c>
      <c r="K123" s="3">
        <v>0</v>
      </c>
      <c r="M123" s="3">
        <v>0</v>
      </c>
      <c r="O123" s="3">
        <v>19645083365</v>
      </c>
      <c r="Q123" s="3">
        <v>0</v>
      </c>
      <c r="S123" s="3">
        <v>19645083365</v>
      </c>
      <c r="U123" s="3"/>
      <c r="V123" s="3"/>
    </row>
    <row r="124" spans="1:22" ht="21" x14ac:dyDescent="0.55000000000000004">
      <c r="A124" s="2" t="s">
        <v>569</v>
      </c>
      <c r="C124" s="3">
        <v>21</v>
      </c>
      <c r="E124" s="1" t="s">
        <v>262</v>
      </c>
      <c r="G124" s="3">
        <v>20</v>
      </c>
      <c r="I124" s="3">
        <v>887671230</v>
      </c>
      <c r="K124" s="3">
        <v>-1</v>
      </c>
      <c r="M124" s="3">
        <v>887671231</v>
      </c>
      <c r="O124" s="3">
        <v>2041643829</v>
      </c>
      <c r="Q124" s="3">
        <v>3029430</v>
      </c>
      <c r="S124" s="3">
        <v>2038614399</v>
      </c>
      <c r="U124" s="3"/>
      <c r="V124" s="3"/>
    </row>
    <row r="125" spans="1:22" ht="21" x14ac:dyDescent="0.55000000000000004">
      <c r="A125" s="2" t="s">
        <v>570</v>
      </c>
      <c r="C125" s="3">
        <v>22</v>
      </c>
      <c r="E125" s="1" t="s">
        <v>262</v>
      </c>
      <c r="G125" s="3">
        <v>20</v>
      </c>
      <c r="I125" s="3">
        <v>2342465737</v>
      </c>
      <c r="K125" s="3">
        <v>0</v>
      </c>
      <c r="M125" s="3">
        <v>2342465737</v>
      </c>
      <c r="O125" s="3">
        <v>4424657497</v>
      </c>
      <c r="Q125" s="3">
        <v>5221351</v>
      </c>
      <c r="S125" s="3">
        <v>4419436146</v>
      </c>
      <c r="U125" s="3"/>
      <c r="V125" s="3"/>
    </row>
    <row r="126" spans="1:22" ht="21" x14ac:dyDescent="0.55000000000000004">
      <c r="A126" s="2" t="s">
        <v>571</v>
      </c>
      <c r="C126" s="3">
        <v>23</v>
      </c>
      <c r="E126" s="1" t="s">
        <v>262</v>
      </c>
      <c r="G126" s="3">
        <v>20</v>
      </c>
      <c r="I126" s="3">
        <v>6458178078</v>
      </c>
      <c r="K126" s="3">
        <v>0</v>
      </c>
      <c r="M126" s="3">
        <v>6458178078</v>
      </c>
      <c r="O126" s="3">
        <v>12047712319</v>
      </c>
      <c r="Q126" s="3">
        <v>13161270</v>
      </c>
      <c r="S126" s="3">
        <v>12034551049</v>
      </c>
      <c r="U126" s="3"/>
      <c r="V126" s="3"/>
    </row>
    <row r="127" spans="1:22" ht="21" x14ac:dyDescent="0.55000000000000004">
      <c r="A127" s="2" t="s">
        <v>572</v>
      </c>
      <c r="C127" s="3">
        <v>27</v>
      </c>
      <c r="E127" s="1" t="s">
        <v>262</v>
      </c>
      <c r="G127" s="3">
        <v>22.5</v>
      </c>
      <c r="I127" s="3">
        <v>0</v>
      </c>
      <c r="K127" s="3">
        <v>0</v>
      </c>
      <c r="M127" s="3">
        <v>0</v>
      </c>
      <c r="O127" s="3">
        <v>18752876027</v>
      </c>
      <c r="Q127" s="3">
        <v>0</v>
      </c>
      <c r="S127" s="3">
        <v>18752876027</v>
      </c>
      <c r="U127" s="3"/>
      <c r="V127" s="3"/>
    </row>
    <row r="128" spans="1:22" ht="21" x14ac:dyDescent="0.55000000000000004">
      <c r="A128" s="2" t="s">
        <v>573</v>
      </c>
      <c r="C128" s="3">
        <v>27</v>
      </c>
      <c r="E128" s="1" t="s">
        <v>262</v>
      </c>
      <c r="G128" s="3">
        <v>20.5</v>
      </c>
      <c r="I128" s="3">
        <v>0</v>
      </c>
      <c r="K128" s="3">
        <v>0</v>
      </c>
      <c r="M128" s="3">
        <v>0</v>
      </c>
      <c r="O128" s="3">
        <v>13356164384</v>
      </c>
      <c r="Q128" s="3">
        <v>0</v>
      </c>
      <c r="S128" s="3">
        <v>13356164384</v>
      </c>
      <c r="U128" s="3"/>
      <c r="V128" s="3"/>
    </row>
    <row r="129" spans="1:22" ht="21" x14ac:dyDescent="0.55000000000000004">
      <c r="A129" s="2" t="s">
        <v>574</v>
      </c>
      <c r="C129" s="3">
        <v>27</v>
      </c>
      <c r="E129" s="1" t="s">
        <v>262</v>
      </c>
      <c r="G129" s="3">
        <v>20</v>
      </c>
      <c r="I129" s="3">
        <v>15305835589</v>
      </c>
      <c r="K129" s="3">
        <v>-1</v>
      </c>
      <c r="M129" s="3">
        <v>15305835590</v>
      </c>
      <c r="O129" s="3">
        <v>24406602682</v>
      </c>
      <c r="Q129" s="3">
        <v>12061687</v>
      </c>
      <c r="S129" s="3">
        <v>24394540995</v>
      </c>
      <c r="U129" s="3"/>
      <c r="V129" s="3"/>
    </row>
    <row r="130" spans="1:22" ht="21" x14ac:dyDescent="0.55000000000000004">
      <c r="A130" s="2" t="s">
        <v>575</v>
      </c>
      <c r="C130" s="3">
        <v>28</v>
      </c>
      <c r="E130" s="1" t="s">
        <v>262</v>
      </c>
      <c r="G130" s="3">
        <v>20</v>
      </c>
      <c r="I130" s="3">
        <v>13721424637</v>
      </c>
      <c r="K130" s="3">
        <v>-1</v>
      </c>
      <c r="M130" s="3">
        <v>13721424638</v>
      </c>
      <c r="O130" s="3">
        <v>21632876690</v>
      </c>
      <c r="Q130" s="3">
        <v>7471689</v>
      </c>
      <c r="S130" s="3">
        <v>21625405001</v>
      </c>
      <c r="U130" s="3"/>
      <c r="V130" s="3"/>
    </row>
    <row r="131" spans="1:22" ht="21" x14ac:dyDescent="0.55000000000000004">
      <c r="A131" s="2" t="s">
        <v>576</v>
      </c>
      <c r="C131" s="3">
        <v>28</v>
      </c>
      <c r="E131" s="1" t="s">
        <v>262</v>
      </c>
      <c r="G131" s="3">
        <v>22.5</v>
      </c>
      <c r="I131" s="3">
        <v>0</v>
      </c>
      <c r="K131" s="3">
        <v>0</v>
      </c>
      <c r="M131" s="3">
        <v>0</v>
      </c>
      <c r="O131" s="3">
        <v>18493150685</v>
      </c>
      <c r="Q131" s="3">
        <v>0</v>
      </c>
      <c r="S131" s="3">
        <v>18493150685</v>
      </c>
      <c r="U131" s="3"/>
      <c r="V131" s="3"/>
    </row>
    <row r="132" spans="1:22" ht="21" x14ac:dyDescent="0.55000000000000004">
      <c r="A132" s="2" t="s">
        <v>577</v>
      </c>
      <c r="C132" s="3">
        <v>30</v>
      </c>
      <c r="E132" s="1" t="s">
        <v>262</v>
      </c>
      <c r="G132" s="3">
        <v>20</v>
      </c>
      <c r="I132" s="3">
        <v>12370561643</v>
      </c>
      <c r="K132" s="3">
        <v>0</v>
      </c>
      <c r="M132" s="3">
        <v>12370561643</v>
      </c>
      <c r="O132" s="3">
        <v>21051657533</v>
      </c>
      <c r="Q132" s="3">
        <v>0</v>
      </c>
      <c r="S132" s="3">
        <v>21051657533</v>
      </c>
      <c r="U132" s="3"/>
      <c r="V132" s="3"/>
    </row>
    <row r="133" spans="1:22" ht="21" x14ac:dyDescent="0.55000000000000004">
      <c r="A133" s="2" t="s">
        <v>578</v>
      </c>
      <c r="C133" s="3">
        <v>4</v>
      </c>
      <c r="E133" s="1" t="s">
        <v>262</v>
      </c>
      <c r="G133" s="3">
        <v>22.5</v>
      </c>
      <c r="I133" s="3">
        <v>4252276026</v>
      </c>
      <c r="K133" s="3">
        <v>-19711202</v>
      </c>
      <c r="M133" s="3">
        <v>4271987228</v>
      </c>
      <c r="O133" s="3">
        <v>12265974654</v>
      </c>
      <c r="Q133" s="3">
        <v>0</v>
      </c>
      <c r="S133" s="3">
        <v>12265974654</v>
      </c>
      <c r="U133" s="3"/>
      <c r="V133" s="3"/>
    </row>
    <row r="134" spans="1:22" ht="21" x14ac:dyDescent="0.55000000000000004">
      <c r="A134" s="2" t="s">
        <v>579</v>
      </c>
      <c r="C134" s="3">
        <v>6</v>
      </c>
      <c r="E134" s="1" t="s">
        <v>262</v>
      </c>
      <c r="G134" s="3">
        <v>20</v>
      </c>
      <c r="I134" s="3">
        <v>16397260249</v>
      </c>
      <c r="K134" s="3">
        <v>0</v>
      </c>
      <c r="M134" s="3">
        <v>16397260249</v>
      </c>
      <c r="O134" s="3">
        <v>25602739681</v>
      </c>
      <c r="Q134" s="3">
        <v>30165416</v>
      </c>
      <c r="S134" s="3">
        <v>25572574265</v>
      </c>
      <c r="U134" s="3"/>
      <c r="V134" s="3"/>
    </row>
    <row r="135" spans="1:22" ht="21" x14ac:dyDescent="0.55000000000000004">
      <c r="A135" s="2" t="s">
        <v>580</v>
      </c>
      <c r="C135" s="3">
        <v>6</v>
      </c>
      <c r="E135" s="1" t="s">
        <v>262</v>
      </c>
      <c r="G135" s="3">
        <v>22.5</v>
      </c>
      <c r="I135" s="3">
        <v>24787708012</v>
      </c>
      <c r="K135" s="3">
        <v>0</v>
      </c>
      <c r="M135" s="3">
        <v>24787708012</v>
      </c>
      <c r="O135" s="3">
        <v>41726916220</v>
      </c>
      <c r="Q135" s="3">
        <v>0</v>
      </c>
      <c r="S135" s="3">
        <v>41726916220</v>
      </c>
      <c r="U135" s="3"/>
      <c r="V135" s="3"/>
    </row>
    <row r="136" spans="1:22" ht="21" x14ac:dyDescent="0.55000000000000004">
      <c r="A136" s="2" t="s">
        <v>581</v>
      </c>
      <c r="C136" s="3">
        <v>6</v>
      </c>
      <c r="E136" s="1" t="s">
        <v>262</v>
      </c>
      <c r="G136" s="3">
        <v>24</v>
      </c>
      <c r="I136" s="3">
        <v>21394887686</v>
      </c>
      <c r="K136" s="3">
        <v>-87055151</v>
      </c>
      <c r="M136" s="3">
        <v>21481942837</v>
      </c>
      <c r="O136" s="3">
        <v>43548005486</v>
      </c>
      <c r="Q136" s="3">
        <v>0</v>
      </c>
      <c r="S136" s="3">
        <v>43548005486</v>
      </c>
      <c r="U136" s="3"/>
      <c r="V136" s="3"/>
    </row>
    <row r="137" spans="1:22" ht="21" x14ac:dyDescent="0.55000000000000004">
      <c r="A137" s="2" t="s">
        <v>582</v>
      </c>
      <c r="C137" s="3">
        <v>7</v>
      </c>
      <c r="E137" s="1" t="s">
        <v>262</v>
      </c>
      <c r="G137" s="3">
        <v>22.5</v>
      </c>
      <c r="I137" s="3">
        <v>4396463016</v>
      </c>
      <c r="K137" s="3">
        <v>-28862255</v>
      </c>
      <c r="M137" s="3">
        <v>4425325271</v>
      </c>
      <c r="O137" s="3">
        <v>11114038355</v>
      </c>
      <c r="Q137" s="3">
        <v>0</v>
      </c>
      <c r="S137" s="3">
        <v>11114038355</v>
      </c>
      <c r="U137" s="3"/>
      <c r="V137" s="3"/>
    </row>
    <row r="138" spans="1:22" ht="21" x14ac:dyDescent="0.55000000000000004">
      <c r="A138" s="2" t="s">
        <v>583</v>
      </c>
      <c r="C138" s="3">
        <v>7</v>
      </c>
      <c r="E138" s="1" t="s">
        <v>262</v>
      </c>
      <c r="G138" s="3">
        <v>22.5</v>
      </c>
      <c r="I138" s="3">
        <v>18456041076</v>
      </c>
      <c r="K138" s="3">
        <v>0</v>
      </c>
      <c r="M138" s="3">
        <v>18456041076</v>
      </c>
      <c r="O138" s="3">
        <v>30542856130</v>
      </c>
      <c r="Q138" s="3">
        <v>0</v>
      </c>
      <c r="S138" s="3">
        <v>30542856130</v>
      </c>
      <c r="U138" s="3"/>
      <c r="V138" s="3"/>
    </row>
    <row r="139" spans="1:22" ht="21" x14ac:dyDescent="0.55000000000000004">
      <c r="A139" s="2" t="s">
        <v>584</v>
      </c>
      <c r="C139" s="3">
        <v>7</v>
      </c>
      <c r="E139" s="1" t="s">
        <v>262</v>
      </c>
      <c r="G139" s="3">
        <v>20</v>
      </c>
      <c r="I139" s="3">
        <v>7519315040</v>
      </c>
      <c r="K139" s="3">
        <v>0</v>
      </c>
      <c r="M139" s="3">
        <v>7519315040</v>
      </c>
      <c r="O139" s="3">
        <v>11564794470</v>
      </c>
      <c r="Q139" s="3">
        <v>15457618</v>
      </c>
      <c r="S139" s="3">
        <v>11549336852</v>
      </c>
      <c r="U139" s="3"/>
      <c r="V139" s="3"/>
    </row>
    <row r="140" spans="1:22" ht="21" x14ac:dyDescent="0.55000000000000004">
      <c r="A140" s="2" t="s">
        <v>585</v>
      </c>
      <c r="C140" s="3">
        <v>8</v>
      </c>
      <c r="E140" s="1" t="s">
        <v>262</v>
      </c>
      <c r="G140" s="3">
        <v>24</v>
      </c>
      <c r="I140" s="3">
        <v>5480671241</v>
      </c>
      <c r="K140" s="3">
        <v>-21913890</v>
      </c>
      <c r="M140" s="3">
        <v>5502585131</v>
      </c>
      <c r="O140" s="3">
        <v>9668506849</v>
      </c>
      <c r="Q140" s="3">
        <v>0</v>
      </c>
      <c r="S140" s="3">
        <v>9668506849</v>
      </c>
      <c r="U140" s="3"/>
      <c r="V140" s="3"/>
    </row>
    <row r="141" spans="1:22" ht="21" x14ac:dyDescent="0.55000000000000004">
      <c r="A141" s="2" t="s">
        <v>586</v>
      </c>
      <c r="C141" s="3">
        <v>11</v>
      </c>
      <c r="E141" s="1" t="s">
        <v>262</v>
      </c>
      <c r="G141" s="3">
        <v>22.5</v>
      </c>
      <c r="I141" s="3">
        <v>21649315063</v>
      </c>
      <c r="K141" s="3">
        <v>0</v>
      </c>
      <c r="M141" s="3">
        <v>21649315063</v>
      </c>
      <c r="O141" s="3">
        <v>33361643827</v>
      </c>
      <c r="Q141" s="3">
        <v>0</v>
      </c>
      <c r="S141" s="3">
        <v>33361643827</v>
      </c>
      <c r="U141" s="3"/>
      <c r="V141" s="3"/>
    </row>
    <row r="142" spans="1:22" ht="21" x14ac:dyDescent="0.55000000000000004">
      <c r="A142" s="2" t="s">
        <v>587</v>
      </c>
      <c r="C142" s="3">
        <v>12</v>
      </c>
      <c r="E142" s="1" t="s">
        <v>262</v>
      </c>
      <c r="G142" s="3">
        <v>24</v>
      </c>
      <c r="I142" s="3">
        <v>5397624668</v>
      </c>
      <c r="K142" s="3">
        <v>-26805606</v>
      </c>
      <c r="M142" s="3">
        <v>5424430274</v>
      </c>
      <c r="O142" s="3">
        <v>8821668494</v>
      </c>
      <c r="Q142" s="3">
        <v>0</v>
      </c>
      <c r="S142" s="3">
        <v>8821668494</v>
      </c>
      <c r="U142" s="3"/>
      <c r="V142" s="3"/>
    </row>
    <row r="143" spans="1:22" ht="21" x14ac:dyDescent="0.55000000000000004">
      <c r="A143" s="2" t="s">
        <v>588</v>
      </c>
      <c r="C143" s="3">
        <v>13</v>
      </c>
      <c r="E143" s="1" t="s">
        <v>262</v>
      </c>
      <c r="G143" s="3">
        <v>20</v>
      </c>
      <c r="I143" s="3">
        <v>10185735341</v>
      </c>
      <c r="K143" s="3">
        <v>-24038035</v>
      </c>
      <c r="M143" s="3">
        <v>10209773376</v>
      </c>
      <c r="O143" s="3">
        <v>14731488761</v>
      </c>
      <c r="Q143" s="3">
        <v>8113649</v>
      </c>
      <c r="S143" s="3">
        <v>14723375112</v>
      </c>
      <c r="U143" s="3"/>
      <c r="V143" s="3"/>
    </row>
    <row r="144" spans="1:22" ht="21" x14ac:dyDescent="0.55000000000000004">
      <c r="A144" s="2" t="s">
        <v>589</v>
      </c>
      <c r="C144" s="3">
        <v>15</v>
      </c>
      <c r="E144" s="1" t="s">
        <v>262</v>
      </c>
      <c r="G144" s="3">
        <v>20</v>
      </c>
      <c r="I144" s="3">
        <v>12656589050</v>
      </c>
      <c r="K144" s="3">
        <v>-41107058</v>
      </c>
      <c r="M144" s="3">
        <v>12697696108</v>
      </c>
      <c r="O144" s="3">
        <v>17699054795</v>
      </c>
      <c r="Q144" s="3">
        <v>0</v>
      </c>
      <c r="S144" s="3">
        <v>17699054795</v>
      </c>
      <c r="U144" s="3"/>
      <c r="V144" s="3"/>
    </row>
    <row r="145" spans="1:22" ht="21" x14ac:dyDescent="0.55000000000000004">
      <c r="A145" s="2" t="s">
        <v>590</v>
      </c>
      <c r="C145" s="3">
        <v>22</v>
      </c>
      <c r="E145" s="1" t="s">
        <v>262</v>
      </c>
      <c r="G145" s="3">
        <v>24</v>
      </c>
      <c r="I145" s="3">
        <v>26408219165</v>
      </c>
      <c r="K145" s="3">
        <v>0</v>
      </c>
      <c r="M145" s="3">
        <v>26408219165</v>
      </c>
      <c r="O145" s="3">
        <v>32667945189</v>
      </c>
      <c r="Q145" s="3">
        <v>89260434</v>
      </c>
      <c r="S145" s="3">
        <v>32578684755</v>
      </c>
      <c r="U145" s="3"/>
      <c r="V145" s="3"/>
    </row>
    <row r="146" spans="1:22" ht="21" x14ac:dyDescent="0.55000000000000004">
      <c r="A146" s="2" t="s">
        <v>591</v>
      </c>
      <c r="C146" s="3">
        <v>3</v>
      </c>
      <c r="E146" s="1" t="s">
        <v>262</v>
      </c>
      <c r="G146" s="3">
        <v>18</v>
      </c>
      <c r="I146" s="3">
        <v>11450958903</v>
      </c>
      <c r="K146" s="3">
        <v>16916118</v>
      </c>
      <c r="M146" s="3">
        <v>11434042785</v>
      </c>
      <c r="O146" s="3">
        <v>11450958903</v>
      </c>
      <c r="Q146" s="3">
        <v>16916118</v>
      </c>
      <c r="S146" s="3">
        <v>11434042785</v>
      </c>
      <c r="U146" s="3"/>
      <c r="V146" s="3"/>
    </row>
    <row r="147" spans="1:22" ht="21" x14ac:dyDescent="0.55000000000000004">
      <c r="A147" s="2" t="s">
        <v>592</v>
      </c>
      <c r="C147" s="3">
        <v>4</v>
      </c>
      <c r="E147" s="1" t="s">
        <v>262</v>
      </c>
      <c r="G147" s="3">
        <v>18</v>
      </c>
      <c r="I147" s="3">
        <v>14616986280</v>
      </c>
      <c r="K147" s="3">
        <v>28776742</v>
      </c>
      <c r="M147" s="3">
        <v>14588209538</v>
      </c>
      <c r="O147" s="3">
        <v>14616986280</v>
      </c>
      <c r="Q147" s="3">
        <v>28776742</v>
      </c>
      <c r="S147" s="3">
        <v>14588209538</v>
      </c>
      <c r="U147" s="3"/>
      <c r="V147" s="3"/>
    </row>
    <row r="148" spans="1:22" ht="21" x14ac:dyDescent="0.55000000000000004">
      <c r="A148" s="2" t="s">
        <v>593</v>
      </c>
      <c r="C148" s="3">
        <v>5</v>
      </c>
      <c r="E148" s="1" t="s">
        <v>262</v>
      </c>
      <c r="G148" s="3">
        <v>22.5</v>
      </c>
      <c r="I148" s="3">
        <v>9180231150</v>
      </c>
      <c r="K148" s="3">
        <v>28208290</v>
      </c>
      <c r="M148" s="3">
        <v>9152022860</v>
      </c>
      <c r="O148" s="3">
        <v>9180231150</v>
      </c>
      <c r="Q148" s="3">
        <v>28208290</v>
      </c>
      <c r="S148" s="3">
        <v>9152022860</v>
      </c>
      <c r="U148" s="3"/>
      <c r="V148" s="3"/>
    </row>
    <row r="149" spans="1:22" ht="21" x14ac:dyDescent="0.55000000000000004">
      <c r="A149" s="2" t="s">
        <v>594</v>
      </c>
      <c r="C149" s="3">
        <v>6</v>
      </c>
      <c r="E149" s="1" t="s">
        <v>262</v>
      </c>
      <c r="G149" s="3">
        <v>22.5</v>
      </c>
      <c r="I149" s="3">
        <v>6567287664</v>
      </c>
      <c r="K149" s="3">
        <v>24200460</v>
      </c>
      <c r="M149" s="3">
        <v>6543087204</v>
      </c>
      <c r="O149" s="3">
        <v>6567287664</v>
      </c>
      <c r="Q149" s="3">
        <v>24200460</v>
      </c>
      <c r="S149" s="3">
        <v>6543087204</v>
      </c>
      <c r="U149" s="3"/>
      <c r="V149" s="3"/>
    </row>
    <row r="150" spans="1:22" ht="21" x14ac:dyDescent="0.55000000000000004">
      <c r="A150" s="2" t="s">
        <v>595</v>
      </c>
      <c r="C150" s="3">
        <v>6</v>
      </c>
      <c r="E150" s="1" t="s">
        <v>262</v>
      </c>
      <c r="G150" s="3">
        <v>20</v>
      </c>
      <c r="I150" s="3">
        <v>8087581356</v>
      </c>
      <c r="K150" s="3">
        <v>26502178</v>
      </c>
      <c r="M150" s="3">
        <v>8061079178</v>
      </c>
      <c r="O150" s="3">
        <v>8087581356</v>
      </c>
      <c r="Q150" s="3">
        <v>26502178</v>
      </c>
      <c r="S150" s="3">
        <v>8061079178</v>
      </c>
      <c r="U150" s="3"/>
      <c r="V150" s="3"/>
    </row>
    <row r="151" spans="1:22" ht="21" x14ac:dyDescent="0.55000000000000004">
      <c r="A151" s="2" t="s">
        <v>596</v>
      </c>
      <c r="C151" s="3">
        <v>16</v>
      </c>
      <c r="E151" s="1" t="s">
        <v>262</v>
      </c>
      <c r="G151" s="3">
        <v>20</v>
      </c>
      <c r="I151" s="3">
        <v>536986296</v>
      </c>
      <c r="K151" s="3">
        <v>4666910</v>
      </c>
      <c r="M151" s="3">
        <v>532319386</v>
      </c>
      <c r="O151" s="3">
        <v>536986296</v>
      </c>
      <c r="Q151" s="3">
        <v>4666910</v>
      </c>
      <c r="S151" s="3">
        <v>532319386</v>
      </c>
      <c r="U151" s="3"/>
      <c r="V151" s="3"/>
    </row>
    <row r="152" spans="1:22" ht="21" x14ac:dyDescent="0.55000000000000004">
      <c r="A152" s="2" t="s">
        <v>597</v>
      </c>
      <c r="C152" s="3">
        <v>16</v>
      </c>
      <c r="E152" s="1" t="s">
        <v>262</v>
      </c>
      <c r="G152" s="3">
        <v>22.5</v>
      </c>
      <c r="I152" s="3">
        <v>10370145198</v>
      </c>
      <c r="K152" s="3">
        <v>0</v>
      </c>
      <c r="M152" s="3">
        <v>10370145198</v>
      </c>
      <c r="O152" s="3">
        <v>10370145198</v>
      </c>
      <c r="Q152" s="3">
        <v>0</v>
      </c>
      <c r="S152" s="3">
        <v>10370145198</v>
      </c>
      <c r="U152" s="3"/>
      <c r="V152" s="3"/>
    </row>
    <row r="153" spans="1:22" ht="21" x14ac:dyDescent="0.55000000000000004">
      <c r="A153" s="2" t="s">
        <v>598</v>
      </c>
      <c r="C153" s="3">
        <v>20</v>
      </c>
      <c r="E153" s="1" t="s">
        <v>262</v>
      </c>
      <c r="G153" s="3">
        <v>22.5</v>
      </c>
      <c r="I153" s="3">
        <v>12335899310</v>
      </c>
      <c r="K153" s="3">
        <v>150234227</v>
      </c>
      <c r="M153" s="3">
        <v>12185665083</v>
      </c>
      <c r="O153" s="3">
        <v>12335899310</v>
      </c>
      <c r="Q153" s="3">
        <v>150234227</v>
      </c>
      <c r="S153" s="3">
        <v>12185665083</v>
      </c>
      <c r="U153" s="3"/>
      <c r="V153" s="3"/>
    </row>
    <row r="154" spans="1:22" ht="21" x14ac:dyDescent="0.55000000000000004">
      <c r="A154" s="2" t="s">
        <v>599</v>
      </c>
      <c r="C154" s="3">
        <v>20</v>
      </c>
      <c r="E154" s="1" t="s">
        <v>262</v>
      </c>
      <c r="G154" s="3">
        <v>20</v>
      </c>
      <c r="I154" s="3">
        <v>455538078</v>
      </c>
      <c r="K154" s="3">
        <v>4938082</v>
      </c>
      <c r="M154" s="3">
        <v>450599996</v>
      </c>
      <c r="O154" s="3">
        <v>455538078</v>
      </c>
      <c r="Q154" s="3">
        <v>4938082</v>
      </c>
      <c r="S154" s="3">
        <v>450599996</v>
      </c>
      <c r="U154" s="3"/>
      <c r="V154" s="3"/>
    </row>
    <row r="155" spans="1:22" ht="21" x14ac:dyDescent="0.55000000000000004">
      <c r="A155" s="2" t="s">
        <v>600</v>
      </c>
      <c r="C155" s="3">
        <v>23</v>
      </c>
      <c r="E155" s="1" t="s">
        <v>262</v>
      </c>
      <c r="G155" s="3">
        <v>22.5</v>
      </c>
      <c r="I155" s="3">
        <v>1128606164</v>
      </c>
      <c r="K155" s="3">
        <v>15777772</v>
      </c>
      <c r="M155" s="3">
        <v>1112828392</v>
      </c>
      <c r="O155" s="3">
        <v>1128606164</v>
      </c>
      <c r="Q155" s="3">
        <v>15777772</v>
      </c>
      <c r="S155" s="3">
        <v>1112828392</v>
      </c>
      <c r="U155" s="3"/>
      <c r="V155" s="3"/>
    </row>
    <row r="156" spans="1:22" ht="21" x14ac:dyDescent="0.55000000000000004">
      <c r="A156" s="2" t="s">
        <v>601</v>
      </c>
      <c r="C156" s="3">
        <v>26</v>
      </c>
      <c r="E156" s="1" t="s">
        <v>262</v>
      </c>
      <c r="G156" s="3">
        <v>22.5</v>
      </c>
      <c r="I156" s="3">
        <v>210760272</v>
      </c>
      <c r="K156" s="3">
        <v>3324653</v>
      </c>
      <c r="M156" s="3">
        <v>207435619</v>
      </c>
      <c r="O156" s="3">
        <v>210760272</v>
      </c>
      <c r="Q156" s="3">
        <v>3324653</v>
      </c>
      <c r="S156" s="3">
        <v>207435619</v>
      </c>
      <c r="U156" s="3"/>
      <c r="V156" s="3"/>
    </row>
    <row r="157" spans="1:22" ht="21.75" thickBot="1" x14ac:dyDescent="0.6">
      <c r="A157" s="2"/>
      <c r="I157" s="6">
        <f>SUM(I8:I156)</f>
        <v>435195894478</v>
      </c>
      <c r="K157" s="6">
        <f>SUM(K18:K156)</f>
        <v>259929861</v>
      </c>
      <c r="M157" s="6">
        <f>SUM(M8:M156)</f>
        <v>434935964617</v>
      </c>
      <c r="O157" s="6">
        <f>SUM(O8:O156)</f>
        <v>2393837054519</v>
      </c>
      <c r="Q157" s="6">
        <f>SUM(Q18:Q156)</f>
        <v>931668795</v>
      </c>
      <c r="S157" s="6">
        <f>SUM(S8:S156)</f>
        <v>2416381385724</v>
      </c>
      <c r="U157" s="3"/>
      <c r="V157" s="3"/>
    </row>
    <row r="158" spans="1:22" ht="19.5" thickTop="1" x14ac:dyDescent="0.45">
      <c r="S158" s="3"/>
    </row>
    <row r="159" spans="1:22" x14ac:dyDescent="0.45">
      <c r="O159" s="3"/>
      <c r="Q159" s="3"/>
      <c r="S159" s="3"/>
      <c r="U159" s="3"/>
    </row>
    <row r="160" spans="1:22" x14ac:dyDescent="0.45">
      <c r="Q160" s="3"/>
    </row>
    <row r="161" spans="17:17" x14ac:dyDescent="0.45">
      <c r="Q161" s="3"/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I18" sqref="I18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</row>
    <row r="3" spans="1:19" ht="30" x14ac:dyDescent="0.45">
      <c r="D3" s="24" t="s">
        <v>252</v>
      </c>
      <c r="E3" s="24" t="s">
        <v>252</v>
      </c>
      <c r="F3" s="24" t="s">
        <v>252</v>
      </c>
      <c r="G3" s="24" t="s">
        <v>252</v>
      </c>
      <c r="H3" s="24" t="s">
        <v>252</v>
      </c>
    </row>
    <row r="4" spans="1:19" ht="30" x14ac:dyDescent="0.45"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</row>
    <row r="6" spans="1:19" ht="30" x14ac:dyDescent="0.45">
      <c r="A6" s="24" t="s">
        <v>3</v>
      </c>
      <c r="C6" s="24" t="s">
        <v>273</v>
      </c>
      <c r="D6" s="24" t="s">
        <v>273</v>
      </c>
      <c r="E6" s="24" t="s">
        <v>273</v>
      </c>
      <c r="F6" s="24" t="s">
        <v>273</v>
      </c>
      <c r="G6" s="24" t="s">
        <v>273</v>
      </c>
      <c r="I6" s="24" t="s">
        <v>254</v>
      </c>
      <c r="J6" s="24" t="s">
        <v>254</v>
      </c>
      <c r="K6" s="24" t="s">
        <v>254</v>
      </c>
      <c r="L6" s="24" t="s">
        <v>254</v>
      </c>
      <c r="M6" s="24" t="s">
        <v>254</v>
      </c>
      <c r="O6" s="24" t="s">
        <v>255</v>
      </c>
      <c r="P6" s="24" t="s">
        <v>255</v>
      </c>
      <c r="Q6" s="24" t="s">
        <v>255</v>
      </c>
      <c r="R6" s="24" t="s">
        <v>255</v>
      </c>
      <c r="S6" s="24" t="s">
        <v>255</v>
      </c>
    </row>
    <row r="7" spans="1:19" ht="30" x14ac:dyDescent="0.45">
      <c r="A7" s="24" t="s">
        <v>3</v>
      </c>
      <c r="C7" s="24" t="s">
        <v>274</v>
      </c>
      <c r="E7" s="24" t="s">
        <v>275</v>
      </c>
      <c r="G7" s="24" t="s">
        <v>276</v>
      </c>
      <c r="I7" s="24" t="s">
        <v>277</v>
      </c>
      <c r="K7" s="24" t="s">
        <v>259</v>
      </c>
      <c r="M7" s="24" t="s">
        <v>278</v>
      </c>
      <c r="O7" s="24" t="s">
        <v>277</v>
      </c>
      <c r="Q7" s="24" t="s">
        <v>259</v>
      </c>
      <c r="S7" s="24" t="s">
        <v>278</v>
      </c>
    </row>
    <row r="8" spans="1:19" ht="21" x14ac:dyDescent="0.55000000000000004">
      <c r="A8" s="2" t="s">
        <v>279</v>
      </c>
      <c r="C8" s="1" t="s">
        <v>280</v>
      </c>
      <c r="E8" s="3">
        <v>1081066</v>
      </c>
      <c r="G8" s="3">
        <v>5000</v>
      </c>
      <c r="I8" s="3">
        <v>0</v>
      </c>
      <c r="K8" s="3">
        <v>0</v>
      </c>
      <c r="M8" s="3">
        <v>0</v>
      </c>
      <c r="O8" s="3">
        <v>5405330000</v>
      </c>
      <c r="Q8" s="3">
        <v>0</v>
      </c>
      <c r="S8" s="3">
        <v>5405330000</v>
      </c>
    </row>
    <row r="9" spans="1:19" ht="21" x14ac:dyDescent="0.55000000000000004">
      <c r="A9" s="2" t="s">
        <v>15</v>
      </c>
      <c r="C9" s="1" t="s">
        <v>281</v>
      </c>
      <c r="E9" s="3">
        <v>29431752</v>
      </c>
      <c r="G9" s="3">
        <v>2270</v>
      </c>
      <c r="I9" s="3">
        <v>0</v>
      </c>
      <c r="K9" s="3">
        <v>0</v>
      </c>
      <c r="M9" s="3">
        <v>0</v>
      </c>
      <c r="O9" s="3">
        <v>66810077040</v>
      </c>
      <c r="Q9" s="3">
        <v>0</v>
      </c>
      <c r="S9" s="3">
        <v>66810077040</v>
      </c>
    </row>
    <row r="10" spans="1:19" ht="21" x14ac:dyDescent="0.55000000000000004">
      <c r="A10" s="2" t="s">
        <v>36</v>
      </c>
      <c r="C10" s="1" t="s">
        <v>282</v>
      </c>
      <c r="E10" s="3">
        <v>211267605</v>
      </c>
      <c r="G10" s="3">
        <v>390</v>
      </c>
      <c r="I10" s="3">
        <v>0</v>
      </c>
      <c r="K10" s="3">
        <v>0</v>
      </c>
      <c r="M10" s="3">
        <v>0</v>
      </c>
      <c r="O10" s="3">
        <v>82394365950</v>
      </c>
      <c r="Q10" s="3">
        <v>0</v>
      </c>
      <c r="S10" s="3">
        <v>82394365950</v>
      </c>
    </row>
    <row r="11" spans="1:19" ht="21" x14ac:dyDescent="0.55000000000000004">
      <c r="A11" s="2" t="s">
        <v>16</v>
      </c>
      <c r="C11" s="1" t="s">
        <v>283</v>
      </c>
      <c r="E11" s="3">
        <v>153004251</v>
      </c>
      <c r="G11" s="3">
        <v>117</v>
      </c>
      <c r="I11" s="3">
        <v>0</v>
      </c>
      <c r="K11" s="3">
        <v>0</v>
      </c>
      <c r="M11" s="3">
        <v>0</v>
      </c>
      <c r="O11" s="3">
        <v>17901497367</v>
      </c>
      <c r="Q11" s="3">
        <v>604219964</v>
      </c>
      <c r="S11" s="3">
        <v>17297277403</v>
      </c>
    </row>
    <row r="12" spans="1:19" ht="19.5" thickBot="1" x14ac:dyDescent="0.5">
      <c r="O12" s="6">
        <f>SUM(O8:O11)</f>
        <v>172511270357</v>
      </c>
      <c r="Q12" s="6">
        <f>SUM(Q8:Q11)</f>
        <v>604219964</v>
      </c>
      <c r="S12" s="6">
        <f>SUM(S8:S11)</f>
        <v>171907050393</v>
      </c>
    </row>
    <row r="13" spans="1:19" ht="19.5" thickTop="1" x14ac:dyDescent="0.45"/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41"/>
  <sheetViews>
    <sheetView rightToLeft="1" topLeftCell="A17" workbookViewId="0">
      <selection activeCell="U28" sqref="U28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9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20" width="11.85546875" style="1" bestFit="1" customWidth="1"/>
    <col min="21" max="16384" width="9.140625" style="1"/>
  </cols>
  <sheetData>
    <row r="2" spans="1:20" ht="30" x14ac:dyDescent="0.4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20" ht="30" x14ac:dyDescent="0.45">
      <c r="C3" s="24" t="s">
        <v>252</v>
      </c>
      <c r="D3" s="24" t="s">
        <v>252</v>
      </c>
      <c r="E3" s="24" t="s">
        <v>252</v>
      </c>
      <c r="F3" s="24" t="s">
        <v>252</v>
      </c>
      <c r="G3" s="24" t="s">
        <v>252</v>
      </c>
    </row>
    <row r="4" spans="1:20" ht="30" x14ac:dyDescent="0.4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20" ht="30" x14ac:dyDescent="0.45">
      <c r="A6" s="24" t="s">
        <v>3</v>
      </c>
      <c r="C6" s="24" t="s">
        <v>254</v>
      </c>
      <c r="D6" s="24" t="s">
        <v>254</v>
      </c>
      <c r="E6" s="24" t="s">
        <v>254</v>
      </c>
      <c r="F6" s="24" t="s">
        <v>254</v>
      </c>
      <c r="G6" s="24" t="s">
        <v>254</v>
      </c>
      <c r="H6" s="24" t="s">
        <v>254</v>
      </c>
      <c r="I6" s="24" t="s">
        <v>254</v>
      </c>
      <c r="K6" s="24" t="s">
        <v>255</v>
      </c>
      <c r="L6" s="24" t="s">
        <v>255</v>
      </c>
      <c r="M6" s="24" t="s">
        <v>255</v>
      </c>
      <c r="N6" s="24" t="s">
        <v>255</v>
      </c>
      <c r="O6" s="24" t="s">
        <v>255</v>
      </c>
      <c r="P6" s="24" t="s">
        <v>255</v>
      </c>
      <c r="Q6" s="24" t="s">
        <v>255</v>
      </c>
    </row>
    <row r="7" spans="1:20" ht="30" x14ac:dyDescent="0.45">
      <c r="A7" s="24" t="s">
        <v>3</v>
      </c>
      <c r="C7" s="24" t="s">
        <v>7</v>
      </c>
      <c r="E7" s="24" t="s">
        <v>284</v>
      </c>
      <c r="G7" s="24" t="s">
        <v>285</v>
      </c>
      <c r="I7" s="24" t="s">
        <v>286</v>
      </c>
      <c r="K7" s="24" t="s">
        <v>7</v>
      </c>
      <c r="M7" s="24" t="s">
        <v>284</v>
      </c>
      <c r="O7" s="24" t="s">
        <v>285</v>
      </c>
      <c r="Q7" s="24" t="s">
        <v>286</v>
      </c>
    </row>
    <row r="8" spans="1:20" ht="21" x14ac:dyDescent="0.55000000000000004">
      <c r="A8" s="2" t="s">
        <v>31</v>
      </c>
      <c r="C8" s="3">
        <v>6791000</v>
      </c>
      <c r="E8" s="3">
        <v>156353450532</v>
      </c>
      <c r="G8" s="3">
        <v>158856353801</v>
      </c>
      <c r="I8" s="3">
        <v>-2502903268</v>
      </c>
      <c r="K8" s="3">
        <v>6791000</v>
      </c>
      <c r="M8" s="3">
        <v>156353450532</v>
      </c>
      <c r="O8" s="3">
        <v>142143200279</v>
      </c>
      <c r="Q8" s="20">
        <v>14210250253</v>
      </c>
    </row>
    <row r="9" spans="1:20" ht="21" x14ac:dyDescent="0.55000000000000004">
      <c r="A9" s="2" t="s">
        <v>27</v>
      </c>
      <c r="C9" s="3">
        <v>9570000</v>
      </c>
      <c r="E9" s="3">
        <v>181136145093</v>
      </c>
      <c r="G9" s="3">
        <v>188783053593</v>
      </c>
      <c r="I9" s="3">
        <v>-7646908499</v>
      </c>
      <c r="K9" s="3">
        <v>9570000</v>
      </c>
      <c r="M9" s="3">
        <v>181136145093</v>
      </c>
      <c r="O9" s="3">
        <v>153014639085</v>
      </c>
      <c r="Q9" s="20">
        <v>28121506008</v>
      </c>
    </row>
    <row r="10" spans="1:20" ht="21" x14ac:dyDescent="0.55000000000000004">
      <c r="A10" s="2" t="s">
        <v>32</v>
      </c>
      <c r="C10" s="3">
        <v>21564</v>
      </c>
      <c r="E10" s="3">
        <v>67283798724</v>
      </c>
      <c r="G10" s="3">
        <v>67723553376</v>
      </c>
      <c r="I10" s="3">
        <v>-439754652</v>
      </c>
      <c r="K10" s="3">
        <v>21564</v>
      </c>
      <c r="M10" s="3">
        <v>67283798724</v>
      </c>
      <c r="O10" s="3">
        <v>60263854164</v>
      </c>
      <c r="Q10" s="20">
        <v>7019944560</v>
      </c>
    </row>
    <row r="11" spans="1:20" ht="21" x14ac:dyDescent="0.55000000000000004">
      <c r="A11" s="2" t="s">
        <v>24</v>
      </c>
      <c r="C11" s="3">
        <v>3000000</v>
      </c>
      <c r="E11" s="3">
        <v>46504710000</v>
      </c>
      <c r="G11" s="3">
        <v>48175723313</v>
      </c>
      <c r="I11" s="3">
        <v>-1671013313</v>
      </c>
      <c r="K11" s="3">
        <v>3000000</v>
      </c>
      <c r="M11" s="3">
        <v>46504710000</v>
      </c>
      <c r="O11" s="3">
        <v>36469640812</v>
      </c>
      <c r="Q11" s="20">
        <v>10035069188</v>
      </c>
    </row>
    <row r="12" spans="1:20" ht="21" x14ac:dyDescent="0.55000000000000004">
      <c r="A12" s="2" t="s">
        <v>15</v>
      </c>
      <c r="C12" s="3">
        <v>29431752</v>
      </c>
      <c r="E12" s="3">
        <v>399938174143</v>
      </c>
      <c r="G12" s="3">
        <v>384432158613</v>
      </c>
      <c r="I12" s="3">
        <v>15506015530</v>
      </c>
      <c r="K12" s="3">
        <v>29431752</v>
      </c>
      <c r="M12" s="3">
        <v>399938174143</v>
      </c>
      <c r="O12" s="3">
        <v>508992892404</v>
      </c>
      <c r="Q12" s="20">
        <v>-109054718261</v>
      </c>
    </row>
    <row r="13" spans="1:20" ht="21" x14ac:dyDescent="0.55000000000000004">
      <c r="A13" s="2" t="s">
        <v>41</v>
      </c>
      <c r="C13" s="3">
        <v>18000000</v>
      </c>
      <c r="E13" s="3">
        <v>62839864800</v>
      </c>
      <c r="G13" s="3">
        <v>65769320858</v>
      </c>
      <c r="I13" s="3">
        <v>-2929456058</v>
      </c>
      <c r="K13" s="3">
        <v>18000000</v>
      </c>
      <c r="M13" s="3">
        <v>62839864800</v>
      </c>
      <c r="O13" s="3">
        <v>65769320858</v>
      </c>
      <c r="Q13" s="20">
        <v>-2929456058</v>
      </c>
    </row>
    <row r="14" spans="1:20" ht="21" x14ac:dyDescent="0.55000000000000004">
      <c r="A14" s="2" t="s">
        <v>37</v>
      </c>
      <c r="C14" s="3">
        <v>2109466</v>
      </c>
      <c r="E14" s="3">
        <v>7550989752</v>
      </c>
      <c r="G14" s="3">
        <v>7729350272</v>
      </c>
      <c r="I14" s="3">
        <v>-178360519</v>
      </c>
      <c r="K14" s="3">
        <v>2109466</v>
      </c>
      <c r="M14" s="3">
        <v>7550989752</v>
      </c>
      <c r="O14" s="3">
        <v>7729350272</v>
      </c>
      <c r="Q14" s="20">
        <v>-178360520</v>
      </c>
    </row>
    <row r="15" spans="1:20" ht="21" x14ac:dyDescent="0.55000000000000004">
      <c r="A15" s="2" t="s">
        <v>39</v>
      </c>
      <c r="C15" s="3">
        <v>150000</v>
      </c>
      <c r="E15" s="3">
        <v>27288163575</v>
      </c>
      <c r="G15" s="3">
        <v>26622616519</v>
      </c>
      <c r="I15" s="3">
        <v>665547056</v>
      </c>
      <c r="K15" s="3">
        <v>150000</v>
      </c>
      <c r="M15" s="3">
        <v>27288163575</v>
      </c>
      <c r="O15" s="3">
        <v>26622616519</v>
      </c>
      <c r="Q15" s="20">
        <v>665547056</v>
      </c>
    </row>
    <row r="16" spans="1:20" ht="21" x14ac:dyDescent="0.55000000000000004">
      <c r="A16" s="2" t="s">
        <v>34</v>
      </c>
      <c r="C16" s="3">
        <v>10000</v>
      </c>
      <c r="E16" s="3">
        <v>10303994263</v>
      </c>
      <c r="G16" s="3">
        <v>10190340000</v>
      </c>
      <c r="I16" s="3">
        <v>113654263</v>
      </c>
      <c r="K16" s="3">
        <v>10000</v>
      </c>
      <c r="M16" s="3">
        <v>10303994263</v>
      </c>
      <c r="O16" s="3">
        <f>M16-Q16</f>
        <v>9938324263</v>
      </c>
      <c r="Q16" s="20">
        <v>365670000</v>
      </c>
      <c r="T16" s="3"/>
    </row>
    <row r="17" spans="1:17" ht="21" x14ac:dyDescent="0.55000000000000004">
      <c r="A17" s="2" t="s">
        <v>21</v>
      </c>
      <c r="C17" s="3">
        <v>3000000</v>
      </c>
      <c r="E17" s="3">
        <v>32361525000</v>
      </c>
      <c r="G17" s="3">
        <v>32691133125</v>
      </c>
      <c r="I17" s="3">
        <v>-329608125</v>
      </c>
      <c r="K17" s="3">
        <v>3000000</v>
      </c>
      <c r="M17" s="3">
        <v>32361525000</v>
      </c>
      <c r="O17" s="3">
        <v>30034800000</v>
      </c>
      <c r="Q17" s="20">
        <v>2326725000</v>
      </c>
    </row>
    <row r="18" spans="1:17" ht="21" x14ac:dyDescent="0.55000000000000004">
      <c r="A18" s="2" t="s">
        <v>29</v>
      </c>
      <c r="C18" s="3">
        <v>40000000</v>
      </c>
      <c r="E18" s="3">
        <v>487773968000</v>
      </c>
      <c r="G18" s="3">
        <v>434889237672</v>
      </c>
      <c r="I18" s="3">
        <v>52884730328</v>
      </c>
      <c r="K18" s="3">
        <v>40000000</v>
      </c>
      <c r="M18" s="3">
        <v>487773968000</v>
      </c>
      <c r="O18" s="3">
        <v>434776565788</v>
      </c>
      <c r="Q18" s="20">
        <v>52997402212</v>
      </c>
    </row>
    <row r="19" spans="1:17" ht="21" x14ac:dyDescent="0.55000000000000004">
      <c r="A19" s="2" t="s">
        <v>38</v>
      </c>
      <c r="C19" s="3">
        <v>11100000</v>
      </c>
      <c r="E19" s="3">
        <v>165730004100</v>
      </c>
      <c r="G19" s="3">
        <v>154960285446</v>
      </c>
      <c r="I19" s="3">
        <v>10769718654</v>
      </c>
      <c r="K19" s="3">
        <v>11100000</v>
      </c>
      <c r="M19" s="3">
        <v>165730004100</v>
      </c>
      <c r="O19" s="3">
        <v>154960285446</v>
      </c>
      <c r="Q19" s="20">
        <v>10769718654</v>
      </c>
    </row>
    <row r="20" spans="1:17" ht="21" x14ac:dyDescent="0.55000000000000004">
      <c r="A20" s="2" t="s">
        <v>19</v>
      </c>
      <c r="C20" s="3">
        <v>3450000</v>
      </c>
      <c r="E20" s="3">
        <v>64610683593</v>
      </c>
      <c r="G20" s="3">
        <v>66489920973</v>
      </c>
      <c r="I20" s="3">
        <v>-1879237379</v>
      </c>
      <c r="K20" s="3">
        <v>3450000</v>
      </c>
      <c r="M20" s="3">
        <v>64610683593</v>
      </c>
      <c r="O20" s="3">
        <v>64904632424</v>
      </c>
      <c r="Q20" s="20">
        <v>-293948831</v>
      </c>
    </row>
    <row r="21" spans="1:17" ht="21" x14ac:dyDescent="0.55000000000000004">
      <c r="A21" s="2" t="s">
        <v>26</v>
      </c>
      <c r="C21" s="3">
        <v>1335000</v>
      </c>
      <c r="E21" s="3">
        <v>18401122687</v>
      </c>
      <c r="G21" s="3">
        <v>18001098281</v>
      </c>
      <c r="I21" s="3">
        <v>400024406</v>
      </c>
      <c r="K21" s="3">
        <v>1335000</v>
      </c>
      <c r="M21" s="3">
        <v>18401122687</v>
      </c>
      <c r="O21" s="3">
        <v>20045555900</v>
      </c>
      <c r="Q21" s="20">
        <v>-1644433213</v>
      </c>
    </row>
    <row r="22" spans="1:17" ht="21" x14ac:dyDescent="0.55000000000000004">
      <c r="A22" s="2" t="s">
        <v>28</v>
      </c>
      <c r="C22" s="3">
        <v>4000000</v>
      </c>
      <c r="E22" s="3">
        <v>75430320000</v>
      </c>
      <c r="G22" s="3">
        <v>76868610000</v>
      </c>
      <c r="I22" s="3">
        <v>-1438290000</v>
      </c>
      <c r="K22" s="3">
        <v>4000000</v>
      </c>
      <c r="M22" s="3">
        <v>75430320000</v>
      </c>
      <c r="O22" s="3">
        <v>81279174583</v>
      </c>
      <c r="Q22" s="20">
        <v>-5848854583</v>
      </c>
    </row>
    <row r="23" spans="1:17" ht="21" x14ac:dyDescent="0.55000000000000004">
      <c r="A23" s="2" t="s">
        <v>30</v>
      </c>
      <c r="C23" s="3">
        <v>5500000</v>
      </c>
      <c r="E23" s="3">
        <v>92235340312</v>
      </c>
      <c r="G23" s="3">
        <v>91301450625</v>
      </c>
      <c r="I23" s="3">
        <v>933889687</v>
      </c>
      <c r="K23" s="3">
        <v>5500000</v>
      </c>
      <c r="M23" s="3">
        <v>92235340312</v>
      </c>
      <c r="O23" s="3">
        <v>82402031250</v>
      </c>
      <c r="Q23" s="20">
        <v>9833309062</v>
      </c>
    </row>
    <row r="24" spans="1:17" ht="21" x14ac:dyDescent="0.55000000000000004">
      <c r="A24" s="2" t="s">
        <v>36</v>
      </c>
      <c r="C24" s="3">
        <v>247667173</v>
      </c>
      <c r="E24" s="3">
        <v>1682979130499</v>
      </c>
      <c r="G24" s="3">
        <v>1655897839634</v>
      </c>
      <c r="I24" s="3">
        <v>27081290865</v>
      </c>
      <c r="K24" s="3">
        <v>247667173</v>
      </c>
      <c r="M24" s="3">
        <v>1682979130499</v>
      </c>
      <c r="O24" s="3">
        <v>1539235149845</v>
      </c>
      <c r="Q24" s="20">
        <v>143743980654</v>
      </c>
    </row>
    <row r="25" spans="1:17" ht="21" x14ac:dyDescent="0.55000000000000004">
      <c r="A25" s="2" t="s">
        <v>33</v>
      </c>
      <c r="C25" s="3">
        <v>130571</v>
      </c>
      <c r="E25" s="3">
        <v>90769039530</v>
      </c>
      <c r="G25" s="3">
        <v>91882009274</v>
      </c>
      <c r="I25" s="3">
        <v>-1112969743</v>
      </c>
      <c r="K25" s="3">
        <v>130571</v>
      </c>
      <c r="M25" s="3">
        <v>90769039530</v>
      </c>
      <c r="O25" s="3">
        <f>M25-Q25</f>
        <v>99456470444</v>
      </c>
      <c r="Q25" s="20">
        <v>-8687430914</v>
      </c>
    </row>
    <row r="26" spans="1:17" ht="21" x14ac:dyDescent="0.55000000000000004">
      <c r="A26" s="2" t="s">
        <v>35</v>
      </c>
      <c r="C26" s="3">
        <v>33953760</v>
      </c>
      <c r="E26" s="3">
        <v>192722407580</v>
      </c>
      <c r="G26" s="3">
        <v>199810271957</v>
      </c>
      <c r="I26" s="3">
        <v>-7087864376</v>
      </c>
      <c r="K26" s="3">
        <v>33953760</v>
      </c>
      <c r="M26" s="3">
        <v>192722407580</v>
      </c>
      <c r="O26" s="3">
        <v>178928178285</v>
      </c>
      <c r="Q26" s="20">
        <v>13794229295</v>
      </c>
    </row>
    <row r="27" spans="1:17" ht="21" x14ac:dyDescent="0.55000000000000004">
      <c r="A27" s="2" t="s">
        <v>23</v>
      </c>
      <c r="C27" s="3">
        <v>2000000</v>
      </c>
      <c r="E27" s="3">
        <v>22093732500</v>
      </c>
      <c r="G27" s="3">
        <v>22173637500</v>
      </c>
      <c r="I27" s="3">
        <v>-79905000</v>
      </c>
      <c r="K27" s="3">
        <v>2000000</v>
      </c>
      <c r="M27" s="3">
        <v>22093732500</v>
      </c>
      <c r="O27" s="3">
        <v>20000000000</v>
      </c>
      <c r="Q27" s="20">
        <v>2093732500</v>
      </c>
    </row>
    <row r="28" spans="1:17" ht="21" x14ac:dyDescent="0.55000000000000004">
      <c r="A28" s="2" t="s">
        <v>90</v>
      </c>
      <c r="C28" s="3">
        <v>760000</v>
      </c>
      <c r="E28" s="3">
        <v>683876025000</v>
      </c>
      <c r="G28" s="3">
        <v>683876025000</v>
      </c>
      <c r="I28" s="3">
        <v>0</v>
      </c>
      <c r="K28" s="3">
        <v>760000</v>
      </c>
      <c r="M28" s="3">
        <v>683876025000</v>
      </c>
      <c r="O28" s="3">
        <v>759862250000</v>
      </c>
      <c r="Q28" s="20">
        <v>-75986225000</v>
      </c>
    </row>
    <row r="29" spans="1:17" ht="21" x14ac:dyDescent="0.55000000000000004">
      <c r="A29" s="2" t="s">
        <v>66</v>
      </c>
      <c r="C29" s="3">
        <v>100164</v>
      </c>
      <c r="E29" s="3">
        <v>77924483666</v>
      </c>
      <c r="G29" s="3">
        <v>70068042105</v>
      </c>
      <c r="I29" s="3">
        <v>7856441561</v>
      </c>
      <c r="K29" s="3">
        <v>100164</v>
      </c>
      <c r="M29" s="3">
        <v>77924483666</v>
      </c>
      <c r="O29" s="3">
        <v>66586972523</v>
      </c>
      <c r="Q29" s="20">
        <v>11337511143</v>
      </c>
    </row>
    <row r="30" spans="1:17" ht="21" x14ac:dyDescent="0.55000000000000004">
      <c r="A30" s="2" t="s">
        <v>79</v>
      </c>
      <c r="C30" s="3">
        <v>2045000</v>
      </c>
      <c r="E30" s="3">
        <v>1671431328152</v>
      </c>
      <c r="G30" s="3">
        <v>1844693218742</v>
      </c>
      <c r="I30" s="3">
        <v>-173261890589</v>
      </c>
      <c r="K30" s="3">
        <v>2045000</v>
      </c>
      <c r="M30" s="3">
        <v>1671431328152</v>
      </c>
      <c r="O30" s="3">
        <v>1782380650000</v>
      </c>
      <c r="Q30" s="20">
        <v>-110949321848</v>
      </c>
    </row>
    <row r="31" spans="1:17" ht="21" x14ac:dyDescent="0.55000000000000004">
      <c r="A31" s="2" t="s">
        <v>56</v>
      </c>
      <c r="C31" s="3">
        <v>36100</v>
      </c>
      <c r="E31" s="3">
        <v>25211279627</v>
      </c>
      <c r="G31" s="3">
        <v>25369729902</v>
      </c>
      <c r="I31" s="3">
        <v>-158450274</v>
      </c>
      <c r="K31" s="3">
        <v>36100</v>
      </c>
      <c r="M31" s="3">
        <v>25211279627</v>
      </c>
      <c r="O31" s="3">
        <v>25095805778</v>
      </c>
      <c r="Q31" s="20">
        <v>115473849</v>
      </c>
    </row>
    <row r="32" spans="1:17" ht="21" x14ac:dyDescent="0.55000000000000004">
      <c r="A32" s="2" t="s">
        <v>60</v>
      </c>
      <c r="C32" s="3">
        <v>880000</v>
      </c>
      <c r="E32" s="3">
        <v>591569558580</v>
      </c>
      <c r="G32" s="3">
        <v>533212377736</v>
      </c>
      <c r="I32" s="3">
        <v>58357180844</v>
      </c>
      <c r="K32" s="3">
        <v>880000</v>
      </c>
      <c r="M32" s="3">
        <v>591569558580</v>
      </c>
      <c r="O32" s="3">
        <v>596660000000</v>
      </c>
      <c r="Q32" s="20">
        <v>-5090441420</v>
      </c>
    </row>
    <row r="33" spans="1:17" ht="21" x14ac:dyDescent="0.55000000000000004">
      <c r="A33" s="2" t="s">
        <v>70</v>
      </c>
      <c r="C33" s="3">
        <v>957700</v>
      </c>
      <c r="E33" s="3">
        <v>578690665302</v>
      </c>
      <c r="G33" s="3">
        <v>525682002864</v>
      </c>
      <c r="I33" s="3">
        <v>53008662438</v>
      </c>
      <c r="K33" s="3">
        <v>957700</v>
      </c>
      <c r="M33" s="3">
        <v>578690665302</v>
      </c>
      <c r="O33" s="3">
        <v>591265672000</v>
      </c>
      <c r="Q33" s="20">
        <v>-12575006698</v>
      </c>
    </row>
    <row r="34" spans="1:17" ht="21" x14ac:dyDescent="0.55000000000000004">
      <c r="A34" s="2" t="s">
        <v>73</v>
      </c>
      <c r="C34" s="3">
        <v>740100</v>
      </c>
      <c r="E34" s="3">
        <v>614090264961</v>
      </c>
      <c r="G34" s="3">
        <v>570398844806</v>
      </c>
      <c r="I34" s="3">
        <v>43691420155</v>
      </c>
      <c r="K34" s="3">
        <v>740100</v>
      </c>
      <c r="M34" s="3">
        <v>614090264961</v>
      </c>
      <c r="O34" s="3">
        <v>601514269511</v>
      </c>
      <c r="Q34" s="20">
        <v>12575995450</v>
      </c>
    </row>
    <row r="35" spans="1:17" ht="21" x14ac:dyDescent="0.55000000000000004">
      <c r="A35" s="2" t="s">
        <v>76</v>
      </c>
      <c r="C35" s="3">
        <v>1884600</v>
      </c>
      <c r="E35" s="3">
        <v>1179168916889</v>
      </c>
      <c r="G35" s="3">
        <v>1084484931472</v>
      </c>
      <c r="I35" s="3">
        <v>94683985417</v>
      </c>
      <c r="K35" s="3">
        <v>1884600</v>
      </c>
      <c r="M35" s="3">
        <v>1179168916889</v>
      </c>
      <c r="O35" s="3">
        <v>1193264390862</v>
      </c>
      <c r="Q35" s="20">
        <v>-14095473973</v>
      </c>
    </row>
    <row r="36" spans="1:17" ht="21" x14ac:dyDescent="0.55000000000000004">
      <c r="A36" s="2" t="s">
        <v>85</v>
      </c>
      <c r="C36" s="3">
        <v>1000000</v>
      </c>
      <c r="E36" s="3">
        <v>969595229006</v>
      </c>
      <c r="G36" s="3">
        <v>892838143750</v>
      </c>
      <c r="I36" s="3">
        <v>76757085256</v>
      </c>
      <c r="K36" s="3">
        <v>1000000</v>
      </c>
      <c r="M36" s="3">
        <v>969595229006</v>
      </c>
      <c r="O36" s="3">
        <v>968950000000</v>
      </c>
      <c r="Q36" s="20">
        <v>645229006</v>
      </c>
    </row>
    <row r="37" spans="1:17" ht="21" x14ac:dyDescent="0.55000000000000004">
      <c r="A37" s="2" t="s">
        <v>88</v>
      </c>
      <c r="C37" s="3">
        <v>1000000</v>
      </c>
      <c r="E37" s="3">
        <v>857544541875</v>
      </c>
      <c r="G37" s="3">
        <v>857544541875</v>
      </c>
      <c r="I37" s="3">
        <v>0</v>
      </c>
      <c r="K37" s="3">
        <v>1000000</v>
      </c>
      <c r="M37" s="3">
        <v>857544541875</v>
      </c>
      <c r="O37" s="3">
        <v>939300000000</v>
      </c>
      <c r="Q37" s="20">
        <v>-81755458125</v>
      </c>
    </row>
    <row r="38" spans="1:17" ht="21" x14ac:dyDescent="0.55000000000000004">
      <c r="A38" s="2" t="s">
        <v>82</v>
      </c>
      <c r="C38" s="3">
        <v>500000</v>
      </c>
      <c r="E38" s="3">
        <v>449918437500</v>
      </c>
      <c r="G38" s="3">
        <v>499909375000</v>
      </c>
      <c r="I38" s="3">
        <v>-49990937500</v>
      </c>
      <c r="K38" s="3">
        <v>500000</v>
      </c>
      <c r="M38" s="3">
        <v>449918437500</v>
      </c>
      <c r="O38" s="3">
        <v>500000000000</v>
      </c>
      <c r="Q38" s="20">
        <v>-50081562500</v>
      </c>
    </row>
    <row r="39" spans="1:17" ht="21" x14ac:dyDescent="0.55000000000000004">
      <c r="A39" s="2" t="s">
        <v>93</v>
      </c>
      <c r="C39" s="3">
        <v>1000000</v>
      </c>
      <c r="E39" s="3">
        <v>899836875000</v>
      </c>
      <c r="G39" s="3">
        <v>1000000000000</v>
      </c>
      <c r="I39" s="3">
        <v>-100163125000</v>
      </c>
      <c r="K39" s="3">
        <v>1000000</v>
      </c>
      <c r="M39" s="3">
        <v>899836875000</v>
      </c>
      <c r="O39" s="3">
        <v>1000000000000</v>
      </c>
      <c r="Q39" s="20">
        <v>-100163125000</v>
      </c>
    </row>
    <row r="40" spans="1:17" ht="19.5" thickBot="1" x14ac:dyDescent="0.5">
      <c r="E40" s="6">
        <f>SUM(E8:E39)</f>
        <v>12483164170241</v>
      </c>
      <c r="G40" s="6">
        <f>SUM(G8:G39)</f>
        <v>12391325198084</v>
      </c>
      <c r="I40" s="6">
        <f>SUM(I8:I39)</f>
        <v>91838972165</v>
      </c>
      <c r="K40" s="6">
        <f>SUM(K8:K39)</f>
        <v>432123950</v>
      </c>
      <c r="M40" s="6">
        <f>SUM(M8:M39)</f>
        <v>12483164170241</v>
      </c>
      <c r="O40" s="6">
        <f>SUM(O8:O39)</f>
        <v>12741846693295</v>
      </c>
      <c r="Q40" s="19">
        <f>SUM(Q8:Q39)</f>
        <v>-258682523054</v>
      </c>
    </row>
    <row r="41" spans="1:17" ht="19.5" thickTop="1" x14ac:dyDescent="0.45"/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topLeftCell="A33" workbookViewId="0">
      <selection activeCell="Q57" sqref="Q57"/>
    </sheetView>
  </sheetViews>
  <sheetFormatPr defaultRowHeight="18.75" x14ac:dyDescent="0.45"/>
  <cols>
    <col min="1" max="1" width="29.28515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17" ht="30" x14ac:dyDescent="0.45">
      <c r="C3" s="24" t="s">
        <v>252</v>
      </c>
      <c r="D3" s="24" t="s">
        <v>252</v>
      </c>
      <c r="E3" s="24" t="s">
        <v>252</v>
      </c>
      <c r="F3" s="24" t="s">
        <v>252</v>
      </c>
      <c r="G3" s="24" t="s">
        <v>252</v>
      </c>
    </row>
    <row r="4" spans="1:17" ht="30" x14ac:dyDescent="0.45"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17" ht="30" x14ac:dyDescent="0.45">
      <c r="A6" s="24" t="s">
        <v>3</v>
      </c>
      <c r="C6" s="24" t="s">
        <v>254</v>
      </c>
      <c r="D6" s="24" t="s">
        <v>254</v>
      </c>
      <c r="E6" s="24" t="s">
        <v>254</v>
      </c>
      <c r="F6" s="24" t="s">
        <v>254</v>
      </c>
      <c r="G6" s="24" t="s">
        <v>254</v>
      </c>
      <c r="H6" s="24" t="s">
        <v>254</v>
      </c>
      <c r="I6" s="24" t="s">
        <v>254</v>
      </c>
      <c r="K6" s="24" t="s">
        <v>255</v>
      </c>
      <c r="L6" s="24" t="s">
        <v>255</v>
      </c>
      <c r="M6" s="24" t="s">
        <v>255</v>
      </c>
      <c r="N6" s="24" t="s">
        <v>255</v>
      </c>
      <c r="O6" s="24" t="s">
        <v>255</v>
      </c>
      <c r="P6" s="24" t="s">
        <v>255</v>
      </c>
      <c r="Q6" s="24" t="s">
        <v>255</v>
      </c>
    </row>
    <row r="7" spans="1:17" ht="30" x14ac:dyDescent="0.45">
      <c r="A7" s="24" t="s">
        <v>3</v>
      </c>
      <c r="C7" s="24" t="s">
        <v>7</v>
      </c>
      <c r="E7" s="24" t="s">
        <v>284</v>
      </c>
      <c r="G7" s="24" t="s">
        <v>285</v>
      </c>
      <c r="I7" s="24" t="s">
        <v>287</v>
      </c>
      <c r="K7" s="24" t="s">
        <v>7</v>
      </c>
      <c r="M7" s="24" t="s">
        <v>284</v>
      </c>
      <c r="O7" s="24" t="s">
        <v>285</v>
      </c>
      <c r="Q7" s="24" t="s">
        <v>287</v>
      </c>
    </row>
    <row r="8" spans="1:17" ht="21" x14ac:dyDescent="0.55000000000000004">
      <c r="A8" s="2" t="s">
        <v>24</v>
      </c>
      <c r="C8" s="3">
        <v>1000000</v>
      </c>
      <c r="E8" s="3">
        <v>15431653130</v>
      </c>
      <c r="G8" s="3">
        <v>12156546937</v>
      </c>
      <c r="I8" s="3">
        <v>3275106193</v>
      </c>
      <c r="K8" s="3">
        <v>3000000</v>
      </c>
      <c r="M8" s="3">
        <v>44580599105</v>
      </c>
      <c r="O8" s="3">
        <v>36469640813</v>
      </c>
      <c r="Q8" s="3">
        <v>8110958292</v>
      </c>
    </row>
    <row r="9" spans="1:17" ht="21" x14ac:dyDescent="0.55000000000000004">
      <c r="A9" s="2" t="s">
        <v>18</v>
      </c>
      <c r="C9" s="3">
        <v>784118</v>
      </c>
      <c r="E9" s="3">
        <v>436789817908</v>
      </c>
      <c r="G9" s="3">
        <v>300378668866</v>
      </c>
      <c r="I9" s="3">
        <v>136411149042</v>
      </c>
      <c r="K9" s="3">
        <v>2766000</v>
      </c>
      <c r="M9" s="3">
        <v>1445137991298</v>
      </c>
      <c r="O9" s="3">
        <v>1059594854400</v>
      </c>
      <c r="Q9" s="3">
        <v>385543136898</v>
      </c>
    </row>
    <row r="10" spans="1:17" ht="21" x14ac:dyDescent="0.55000000000000004">
      <c r="A10" s="2" t="s">
        <v>29</v>
      </c>
      <c r="C10" s="3">
        <v>2097115</v>
      </c>
      <c r="E10" s="3">
        <v>21124863021</v>
      </c>
      <c r="G10" s="3">
        <v>20996315380</v>
      </c>
      <c r="I10" s="3">
        <v>128547641</v>
      </c>
      <c r="K10" s="3">
        <v>19977759</v>
      </c>
      <c r="M10" s="3">
        <v>203494043200</v>
      </c>
      <c r="O10" s="3">
        <v>200017323108</v>
      </c>
      <c r="Q10" s="3">
        <v>3476720092</v>
      </c>
    </row>
    <row r="11" spans="1:17" ht="21" x14ac:dyDescent="0.55000000000000004">
      <c r="A11" s="2" t="s">
        <v>19</v>
      </c>
      <c r="C11" s="3">
        <v>3000000</v>
      </c>
      <c r="E11" s="3">
        <v>57261920640</v>
      </c>
      <c r="G11" s="3">
        <v>56438810802</v>
      </c>
      <c r="I11" s="3">
        <v>823109838</v>
      </c>
      <c r="K11" s="3">
        <v>16085875</v>
      </c>
      <c r="M11" s="3">
        <v>329709214895</v>
      </c>
      <c r="O11" s="3">
        <v>289533380074</v>
      </c>
      <c r="Q11" s="3">
        <v>40175834821</v>
      </c>
    </row>
    <row r="12" spans="1:17" ht="21" x14ac:dyDescent="0.55000000000000004">
      <c r="A12" s="2" t="s">
        <v>16</v>
      </c>
      <c r="C12" s="3">
        <v>73552080</v>
      </c>
      <c r="E12" s="3">
        <v>152302734946</v>
      </c>
      <c r="G12" s="3">
        <v>195190458905</v>
      </c>
      <c r="I12" s="3">
        <v>-42887723959</v>
      </c>
      <c r="K12" s="3">
        <v>270050003</v>
      </c>
      <c r="M12" s="3">
        <v>728312870107</v>
      </c>
      <c r="O12" s="3">
        <v>717005563763</v>
      </c>
      <c r="Q12" s="3">
        <v>11307306344</v>
      </c>
    </row>
    <row r="13" spans="1:17" ht="21" x14ac:dyDescent="0.55000000000000004">
      <c r="A13" s="2" t="s">
        <v>31</v>
      </c>
      <c r="C13" s="3">
        <v>0</v>
      </c>
      <c r="E13" s="3">
        <v>0</v>
      </c>
      <c r="G13" s="3">
        <v>0</v>
      </c>
      <c r="I13" s="3">
        <v>0</v>
      </c>
      <c r="K13" s="3">
        <v>1355000</v>
      </c>
      <c r="M13" s="3">
        <v>30617254485</v>
      </c>
      <c r="O13" s="3">
        <v>28361660474</v>
      </c>
      <c r="Q13" s="3">
        <v>2255594011</v>
      </c>
    </row>
    <row r="14" spans="1:17" ht="21" x14ac:dyDescent="0.55000000000000004">
      <c r="A14" s="2" t="s">
        <v>288</v>
      </c>
      <c r="C14" s="3">
        <v>0</v>
      </c>
      <c r="E14" s="3">
        <v>0</v>
      </c>
      <c r="G14" s="3">
        <v>0</v>
      </c>
      <c r="I14" s="3">
        <v>0</v>
      </c>
      <c r="K14" s="3">
        <v>1302822</v>
      </c>
      <c r="M14" s="3">
        <v>468455805672</v>
      </c>
      <c r="O14" s="3">
        <v>454893329520</v>
      </c>
      <c r="Q14" s="3">
        <v>13562476152</v>
      </c>
    </row>
    <row r="15" spans="1:17" ht="21" x14ac:dyDescent="0.55000000000000004">
      <c r="A15" s="2" t="s">
        <v>289</v>
      </c>
      <c r="C15" s="3">
        <v>0</v>
      </c>
      <c r="E15" s="3">
        <v>0</v>
      </c>
      <c r="G15" s="3">
        <v>0</v>
      </c>
      <c r="I15" s="3">
        <v>0</v>
      </c>
      <c r="K15" s="3">
        <v>350000</v>
      </c>
      <c r="M15" s="3">
        <v>11196331610</v>
      </c>
      <c r="O15" s="3">
        <v>11046380625</v>
      </c>
      <c r="Q15" s="3">
        <v>149950985</v>
      </c>
    </row>
    <row r="16" spans="1:17" ht="21" x14ac:dyDescent="0.55000000000000004">
      <c r="A16" s="2" t="s">
        <v>290</v>
      </c>
      <c r="C16" s="3">
        <v>0</v>
      </c>
      <c r="E16" s="3">
        <v>0</v>
      </c>
      <c r="G16" s="3">
        <v>0</v>
      </c>
      <c r="I16" s="3">
        <v>0</v>
      </c>
      <c r="K16" s="3">
        <v>40642558</v>
      </c>
      <c r="M16" s="3">
        <v>389360284372</v>
      </c>
      <c r="O16" s="3">
        <v>332902054586</v>
      </c>
      <c r="Q16" s="3">
        <v>56458229786</v>
      </c>
    </row>
    <row r="17" spans="1:17" ht="21" x14ac:dyDescent="0.55000000000000004">
      <c r="A17" s="2" t="s">
        <v>291</v>
      </c>
      <c r="C17" s="3">
        <v>0</v>
      </c>
      <c r="E17" s="3">
        <v>0</v>
      </c>
      <c r="G17" s="3">
        <v>0</v>
      </c>
      <c r="I17" s="3">
        <v>0</v>
      </c>
      <c r="K17" s="3">
        <v>947000</v>
      </c>
      <c r="M17" s="3">
        <v>595014988674</v>
      </c>
      <c r="O17" s="3">
        <v>590912914765</v>
      </c>
      <c r="Q17" s="3">
        <v>4102073909</v>
      </c>
    </row>
    <row r="18" spans="1:17" ht="21" x14ac:dyDescent="0.55000000000000004">
      <c r="A18" s="2" t="s">
        <v>292</v>
      </c>
      <c r="C18" s="3">
        <v>0</v>
      </c>
      <c r="E18" s="3">
        <v>0</v>
      </c>
      <c r="G18" s="3">
        <v>0</v>
      </c>
      <c r="I18" s="3">
        <v>0</v>
      </c>
      <c r="K18" s="3">
        <v>36399569</v>
      </c>
      <c r="M18" s="3">
        <v>189459751441</v>
      </c>
      <c r="O18" s="3">
        <v>189459756645</v>
      </c>
      <c r="Q18" s="3">
        <v>-5204</v>
      </c>
    </row>
    <row r="19" spans="1:17" ht="21" x14ac:dyDescent="0.55000000000000004">
      <c r="A19" s="2" t="s">
        <v>293</v>
      </c>
      <c r="C19" s="3">
        <v>0</v>
      </c>
      <c r="E19" s="3">
        <v>0</v>
      </c>
      <c r="G19" s="3">
        <v>0</v>
      </c>
      <c r="I19" s="3">
        <v>0</v>
      </c>
      <c r="K19" s="3">
        <v>1750000</v>
      </c>
      <c r="M19" s="3">
        <v>27966750000</v>
      </c>
      <c r="O19" s="3">
        <v>30152436299</v>
      </c>
      <c r="Q19" s="3">
        <v>-2185686299</v>
      </c>
    </row>
    <row r="20" spans="1:17" ht="21" x14ac:dyDescent="0.55000000000000004">
      <c r="A20" s="2" t="s">
        <v>294</v>
      </c>
      <c r="C20" s="3">
        <v>0</v>
      </c>
      <c r="E20" s="3">
        <v>0</v>
      </c>
      <c r="G20" s="3">
        <v>0</v>
      </c>
      <c r="I20" s="3">
        <v>0</v>
      </c>
      <c r="K20" s="3">
        <v>15456968</v>
      </c>
      <c r="M20" s="3">
        <v>73188583213</v>
      </c>
      <c r="O20" s="3">
        <v>60430541225</v>
      </c>
      <c r="Q20" s="3">
        <v>12758041988</v>
      </c>
    </row>
    <row r="21" spans="1:17" ht="21" x14ac:dyDescent="0.55000000000000004">
      <c r="A21" s="2" t="s">
        <v>295</v>
      </c>
      <c r="C21" s="3">
        <v>0</v>
      </c>
      <c r="E21" s="3">
        <v>0</v>
      </c>
      <c r="G21" s="3">
        <v>0</v>
      </c>
      <c r="I21" s="3">
        <v>0</v>
      </c>
      <c r="K21" s="3">
        <v>1149958</v>
      </c>
      <c r="M21" s="3">
        <v>480172556254</v>
      </c>
      <c r="O21" s="3">
        <v>367103392256</v>
      </c>
      <c r="Q21" s="3">
        <v>113069163998</v>
      </c>
    </row>
    <row r="22" spans="1:17" ht="21" x14ac:dyDescent="0.55000000000000004">
      <c r="A22" s="2" t="s">
        <v>296</v>
      </c>
      <c r="C22" s="3">
        <v>0</v>
      </c>
      <c r="E22" s="3">
        <v>0</v>
      </c>
      <c r="G22" s="3">
        <v>0</v>
      </c>
      <c r="I22" s="3">
        <v>0</v>
      </c>
      <c r="K22" s="3">
        <v>38137</v>
      </c>
      <c r="M22" s="3">
        <v>64560880</v>
      </c>
      <c r="O22" s="3">
        <v>67934872</v>
      </c>
      <c r="Q22" s="3">
        <v>-3373992</v>
      </c>
    </row>
    <row r="23" spans="1:17" ht="21" x14ac:dyDescent="0.55000000000000004">
      <c r="A23" s="2" t="s">
        <v>297</v>
      </c>
      <c r="C23" s="3">
        <v>0</v>
      </c>
      <c r="E23" s="3">
        <v>0</v>
      </c>
      <c r="G23" s="3">
        <v>0</v>
      </c>
      <c r="I23" s="3">
        <v>0</v>
      </c>
      <c r="K23" s="3">
        <v>2000000</v>
      </c>
      <c r="M23" s="3">
        <v>30323568100</v>
      </c>
      <c r="O23" s="3">
        <v>30424971000</v>
      </c>
      <c r="Q23" s="3">
        <v>-101402900</v>
      </c>
    </row>
    <row r="24" spans="1:17" ht="21" x14ac:dyDescent="0.55000000000000004">
      <c r="A24" s="2" t="s">
        <v>298</v>
      </c>
      <c r="C24" s="3">
        <v>0</v>
      </c>
      <c r="E24" s="3">
        <v>0</v>
      </c>
      <c r="G24" s="3">
        <v>0</v>
      </c>
      <c r="I24" s="3">
        <v>0</v>
      </c>
      <c r="K24" s="3">
        <v>837500</v>
      </c>
      <c r="M24" s="3">
        <v>359457400000</v>
      </c>
      <c r="O24" s="3">
        <v>208872500000</v>
      </c>
      <c r="Q24" s="3">
        <v>150584900000</v>
      </c>
    </row>
    <row r="25" spans="1:17" ht="21" x14ac:dyDescent="0.55000000000000004">
      <c r="A25" s="2" t="s">
        <v>299</v>
      </c>
      <c r="C25" s="3">
        <v>0</v>
      </c>
      <c r="E25" s="3">
        <v>0</v>
      </c>
      <c r="G25" s="3">
        <v>0</v>
      </c>
      <c r="I25" s="3">
        <v>0</v>
      </c>
      <c r="K25" s="3">
        <v>2773896</v>
      </c>
      <c r="M25" s="3">
        <v>54019579816</v>
      </c>
      <c r="O25" s="3">
        <v>43787374142</v>
      </c>
      <c r="Q25" s="3">
        <v>10232205674</v>
      </c>
    </row>
    <row r="26" spans="1:17" ht="21" x14ac:dyDescent="0.55000000000000004">
      <c r="A26" s="2" t="s">
        <v>28</v>
      </c>
      <c r="C26" s="3">
        <v>0</v>
      </c>
      <c r="E26" s="3">
        <v>0</v>
      </c>
      <c r="G26" s="3">
        <v>0</v>
      </c>
      <c r="I26" s="3">
        <v>0</v>
      </c>
      <c r="K26" s="3">
        <v>800000</v>
      </c>
      <c r="M26" s="3">
        <v>14755408910</v>
      </c>
      <c r="O26" s="3">
        <v>16255834917</v>
      </c>
      <c r="Q26" s="3">
        <v>-1500426007</v>
      </c>
    </row>
    <row r="27" spans="1:17" ht="21" x14ac:dyDescent="0.55000000000000004">
      <c r="A27" s="2" t="s">
        <v>300</v>
      </c>
      <c r="C27" s="3">
        <v>0</v>
      </c>
      <c r="E27" s="3">
        <v>0</v>
      </c>
      <c r="G27" s="3">
        <v>0</v>
      </c>
      <c r="I27" s="3">
        <v>0</v>
      </c>
      <c r="K27" s="3">
        <v>88709</v>
      </c>
      <c r="M27" s="3">
        <v>38053322313</v>
      </c>
      <c r="O27" s="3">
        <v>28761231980</v>
      </c>
      <c r="Q27" s="3">
        <v>9292090333</v>
      </c>
    </row>
    <row r="28" spans="1:17" ht="21" x14ac:dyDescent="0.55000000000000004">
      <c r="A28" s="2" t="s">
        <v>279</v>
      </c>
      <c r="C28" s="3">
        <v>0</v>
      </c>
      <c r="E28" s="3">
        <v>0</v>
      </c>
      <c r="G28" s="3">
        <v>0</v>
      </c>
      <c r="I28" s="3">
        <v>0</v>
      </c>
      <c r="K28" s="3">
        <v>1081066</v>
      </c>
      <c r="M28" s="3">
        <v>65261535074</v>
      </c>
      <c r="O28" s="3">
        <v>56418267008</v>
      </c>
      <c r="Q28" s="3">
        <v>8843268066</v>
      </c>
    </row>
    <row r="29" spans="1:17" ht="21" x14ac:dyDescent="0.55000000000000004">
      <c r="A29" s="2" t="s">
        <v>301</v>
      </c>
      <c r="C29" s="3">
        <v>0</v>
      </c>
      <c r="E29" s="3">
        <v>0</v>
      </c>
      <c r="G29" s="3">
        <v>0</v>
      </c>
      <c r="I29" s="3">
        <v>0</v>
      </c>
      <c r="K29" s="3">
        <v>30000000</v>
      </c>
      <c r="M29" s="3">
        <v>96567390098</v>
      </c>
      <c r="O29" s="3">
        <v>74613393000</v>
      </c>
      <c r="Q29" s="3">
        <v>21953997098</v>
      </c>
    </row>
    <row r="30" spans="1:17" ht="21" x14ac:dyDescent="0.55000000000000004">
      <c r="A30" s="2" t="s">
        <v>302</v>
      </c>
      <c r="C30" s="3">
        <v>0</v>
      </c>
      <c r="E30" s="3">
        <v>0</v>
      </c>
      <c r="G30" s="3">
        <v>0</v>
      </c>
      <c r="I30" s="3">
        <v>0</v>
      </c>
      <c r="K30" s="3">
        <v>10000001</v>
      </c>
      <c r="M30" s="3">
        <v>132392740654</v>
      </c>
      <c r="O30" s="3">
        <v>110637776063</v>
      </c>
      <c r="Q30" s="3">
        <v>21754964591</v>
      </c>
    </row>
    <row r="31" spans="1:17" ht="21" x14ac:dyDescent="0.55000000000000004">
      <c r="A31" s="2" t="s">
        <v>303</v>
      </c>
      <c r="C31" s="3">
        <v>0</v>
      </c>
      <c r="E31" s="3">
        <v>0</v>
      </c>
      <c r="G31" s="3">
        <v>0</v>
      </c>
      <c r="I31" s="3">
        <v>0</v>
      </c>
      <c r="K31" s="3">
        <v>40000000</v>
      </c>
      <c r="M31" s="3">
        <v>327804378628</v>
      </c>
      <c r="O31" s="3">
        <v>211533840000</v>
      </c>
      <c r="Q31" s="3">
        <v>116270538628</v>
      </c>
    </row>
    <row r="32" spans="1:17" ht="21" x14ac:dyDescent="0.55000000000000004">
      <c r="A32" s="2" t="s">
        <v>63</v>
      </c>
      <c r="C32" s="3">
        <v>213179</v>
      </c>
      <c r="E32" s="3">
        <v>213179000000</v>
      </c>
      <c r="G32" s="3">
        <v>178375036982</v>
      </c>
      <c r="I32" s="3">
        <v>34803963018</v>
      </c>
      <c r="K32" s="3">
        <v>261679</v>
      </c>
      <c r="M32" s="3">
        <v>257369747980</v>
      </c>
      <c r="O32" s="3">
        <v>218956845187</v>
      </c>
      <c r="Q32" s="3">
        <v>38412902793</v>
      </c>
    </row>
    <row r="33" spans="1:17" ht="21" x14ac:dyDescent="0.55000000000000004">
      <c r="A33" s="2" t="s">
        <v>264</v>
      </c>
      <c r="C33" s="3">
        <v>0</v>
      </c>
      <c r="E33" s="3">
        <v>0</v>
      </c>
      <c r="G33" s="3">
        <v>0</v>
      </c>
      <c r="I33" s="3">
        <v>0</v>
      </c>
      <c r="K33" s="3">
        <v>216000</v>
      </c>
      <c r="M33" s="3">
        <v>216000000000</v>
      </c>
      <c r="O33" s="3">
        <v>210322112206</v>
      </c>
      <c r="Q33" s="3">
        <v>5677887794</v>
      </c>
    </row>
    <row r="34" spans="1:17" ht="21" x14ac:dyDescent="0.55000000000000004">
      <c r="A34" s="2" t="s">
        <v>261</v>
      </c>
      <c r="C34" s="3">
        <v>0</v>
      </c>
      <c r="E34" s="3">
        <v>0</v>
      </c>
      <c r="G34" s="3">
        <v>0</v>
      </c>
      <c r="I34" s="3">
        <v>0</v>
      </c>
      <c r="K34" s="3">
        <v>45</v>
      </c>
      <c r="M34" s="3">
        <v>42967212</v>
      </c>
      <c r="O34" s="3">
        <v>44991843</v>
      </c>
      <c r="Q34" s="3">
        <v>-2024631</v>
      </c>
    </row>
    <row r="35" spans="1:17" ht="21" x14ac:dyDescent="0.55000000000000004">
      <c r="A35" s="2" t="s">
        <v>304</v>
      </c>
      <c r="C35" s="3">
        <v>0</v>
      </c>
      <c r="E35" s="3">
        <v>0</v>
      </c>
      <c r="G35" s="3">
        <v>0</v>
      </c>
      <c r="I35" s="3">
        <v>0</v>
      </c>
      <c r="K35" s="3">
        <v>5</v>
      </c>
      <c r="M35" s="3">
        <v>4684203</v>
      </c>
      <c r="O35" s="3">
        <v>4518680</v>
      </c>
      <c r="Q35" s="3">
        <v>165523</v>
      </c>
    </row>
    <row r="36" spans="1:17" ht="21" x14ac:dyDescent="0.55000000000000004">
      <c r="A36" s="2" t="s">
        <v>305</v>
      </c>
      <c r="C36" s="3">
        <v>0</v>
      </c>
      <c r="E36" s="3">
        <v>0</v>
      </c>
      <c r="G36" s="3">
        <v>0</v>
      </c>
      <c r="I36" s="3">
        <v>0</v>
      </c>
      <c r="K36" s="3">
        <v>434</v>
      </c>
      <c r="M36" s="3">
        <v>434000000</v>
      </c>
      <c r="O36" s="3">
        <v>421337618</v>
      </c>
      <c r="Q36" s="3">
        <v>12662382</v>
      </c>
    </row>
    <row r="37" spans="1:17" ht="21" x14ac:dyDescent="0.55000000000000004">
      <c r="A37" s="2" t="s">
        <v>306</v>
      </c>
      <c r="C37" s="3">
        <v>0</v>
      </c>
      <c r="E37" s="3">
        <v>0</v>
      </c>
      <c r="G37" s="3">
        <v>0</v>
      </c>
      <c r="I37" s="3">
        <v>0</v>
      </c>
      <c r="K37" s="3">
        <v>323265</v>
      </c>
      <c r="M37" s="3">
        <v>323265000000</v>
      </c>
      <c r="O37" s="3">
        <v>308015707032</v>
      </c>
      <c r="Q37" s="3">
        <v>15249292968</v>
      </c>
    </row>
    <row r="38" spans="1:17" ht="21" x14ac:dyDescent="0.55000000000000004">
      <c r="A38" s="2" t="s">
        <v>307</v>
      </c>
      <c r="C38" s="3">
        <v>0</v>
      </c>
      <c r="E38" s="3">
        <v>0</v>
      </c>
      <c r="G38" s="3">
        <v>0</v>
      </c>
      <c r="I38" s="3">
        <v>0</v>
      </c>
      <c r="K38" s="3">
        <v>532683</v>
      </c>
      <c r="M38" s="3">
        <v>532683000000</v>
      </c>
      <c r="O38" s="3">
        <v>475599700927</v>
      </c>
      <c r="Q38" s="3">
        <v>57083299073</v>
      </c>
    </row>
    <row r="39" spans="1:17" ht="21" x14ac:dyDescent="0.55000000000000004">
      <c r="A39" s="2" t="s">
        <v>308</v>
      </c>
      <c r="C39" s="3">
        <v>0</v>
      </c>
      <c r="E39" s="3">
        <v>0</v>
      </c>
      <c r="G39" s="3">
        <v>0</v>
      </c>
      <c r="I39" s="3">
        <v>0</v>
      </c>
      <c r="K39" s="3">
        <v>3554250</v>
      </c>
      <c r="M39" s="3">
        <v>3493582000000</v>
      </c>
      <c r="O39" s="3">
        <v>2731301411875</v>
      </c>
      <c r="Q39" s="3">
        <v>762280588125</v>
      </c>
    </row>
    <row r="40" spans="1:17" ht="21" x14ac:dyDescent="0.55000000000000004">
      <c r="A40" s="2" t="s">
        <v>309</v>
      </c>
      <c r="C40" s="3">
        <v>0</v>
      </c>
      <c r="E40" s="3">
        <v>0</v>
      </c>
      <c r="G40" s="3">
        <v>0</v>
      </c>
      <c r="I40" s="3">
        <v>0</v>
      </c>
      <c r="K40" s="3">
        <v>279587</v>
      </c>
      <c r="M40" s="3">
        <v>211824245882</v>
      </c>
      <c r="O40" s="3">
        <v>203222908170</v>
      </c>
      <c r="Q40" s="3">
        <v>8601337712</v>
      </c>
    </row>
    <row r="41" spans="1:17" ht="21" x14ac:dyDescent="0.55000000000000004">
      <c r="A41" s="2" t="s">
        <v>310</v>
      </c>
      <c r="C41" s="3">
        <v>0</v>
      </c>
      <c r="E41" s="3">
        <v>0</v>
      </c>
      <c r="G41" s="3">
        <v>0</v>
      </c>
      <c r="I41" s="3">
        <v>0</v>
      </c>
      <c r="K41" s="3">
        <v>223272</v>
      </c>
      <c r="M41" s="3">
        <v>162691885331</v>
      </c>
      <c r="O41" s="3">
        <v>159141759127</v>
      </c>
      <c r="Q41" s="3">
        <v>3550126204</v>
      </c>
    </row>
    <row r="42" spans="1:17" ht="21" x14ac:dyDescent="0.55000000000000004">
      <c r="A42" s="2" t="s">
        <v>311</v>
      </c>
      <c r="C42" s="3">
        <v>0</v>
      </c>
      <c r="E42" s="3">
        <v>0</v>
      </c>
      <c r="G42" s="3">
        <v>0</v>
      </c>
      <c r="I42" s="3">
        <v>0</v>
      </c>
      <c r="K42" s="3">
        <v>6500</v>
      </c>
      <c r="M42" s="3">
        <v>5020016960</v>
      </c>
      <c r="O42" s="3">
        <v>4406201231</v>
      </c>
      <c r="Q42" s="3">
        <v>613815729</v>
      </c>
    </row>
    <row r="43" spans="1:17" ht="21" x14ac:dyDescent="0.55000000000000004">
      <c r="A43" s="2" t="s">
        <v>312</v>
      </c>
      <c r="C43" s="3">
        <v>0</v>
      </c>
      <c r="E43" s="3">
        <v>0</v>
      </c>
      <c r="G43" s="3">
        <v>0</v>
      </c>
      <c r="I43" s="3">
        <v>0</v>
      </c>
      <c r="K43" s="3">
        <v>16767</v>
      </c>
      <c r="M43" s="3">
        <v>12422262729</v>
      </c>
      <c r="O43" s="3">
        <v>11902412296</v>
      </c>
      <c r="Q43" s="3">
        <v>519850433</v>
      </c>
    </row>
    <row r="44" spans="1:17" ht="21" x14ac:dyDescent="0.55000000000000004">
      <c r="A44" s="2" t="s">
        <v>313</v>
      </c>
      <c r="C44" s="3">
        <v>0</v>
      </c>
      <c r="E44" s="3">
        <v>0</v>
      </c>
      <c r="G44" s="3">
        <v>0</v>
      </c>
      <c r="I44" s="3">
        <v>0</v>
      </c>
      <c r="K44" s="3">
        <v>197871</v>
      </c>
      <c r="M44" s="3">
        <v>153233800405</v>
      </c>
      <c r="O44" s="3">
        <v>144463172923</v>
      </c>
      <c r="Q44" s="3">
        <v>8770627482</v>
      </c>
    </row>
    <row r="45" spans="1:17" ht="21" x14ac:dyDescent="0.55000000000000004">
      <c r="A45" s="2" t="s">
        <v>314</v>
      </c>
      <c r="C45" s="3">
        <v>0</v>
      </c>
      <c r="E45" s="3">
        <v>0</v>
      </c>
      <c r="G45" s="3">
        <v>0</v>
      </c>
      <c r="I45" s="3">
        <v>0</v>
      </c>
      <c r="K45" s="3">
        <v>26604</v>
      </c>
      <c r="M45" s="3">
        <v>20252314208</v>
      </c>
      <c r="O45" s="3">
        <v>17821449276</v>
      </c>
      <c r="Q45" s="3">
        <v>2430864932</v>
      </c>
    </row>
    <row r="46" spans="1:17" ht="21" x14ac:dyDescent="0.55000000000000004">
      <c r="A46" s="2" t="s">
        <v>315</v>
      </c>
      <c r="C46" s="3">
        <v>0</v>
      </c>
      <c r="E46" s="3">
        <v>0</v>
      </c>
      <c r="G46" s="3">
        <v>0</v>
      </c>
      <c r="I46" s="3">
        <v>0</v>
      </c>
      <c r="K46" s="3">
        <v>10000</v>
      </c>
      <c r="M46" s="3">
        <v>6787769495</v>
      </c>
      <c r="O46" s="3">
        <v>6398840000</v>
      </c>
      <c r="Q46" s="3">
        <v>388929495</v>
      </c>
    </row>
    <row r="47" spans="1:17" ht="21" x14ac:dyDescent="0.55000000000000004">
      <c r="A47" s="2" t="s">
        <v>266</v>
      </c>
      <c r="C47" s="3">
        <v>0</v>
      </c>
      <c r="E47" s="3">
        <v>0</v>
      </c>
      <c r="G47" s="3">
        <v>0</v>
      </c>
      <c r="I47" s="3">
        <v>0</v>
      </c>
      <c r="K47" s="3">
        <v>1400000</v>
      </c>
      <c r="M47" s="3">
        <v>1400000000000</v>
      </c>
      <c r="O47" s="3">
        <v>1399746250000</v>
      </c>
      <c r="Q47" s="3">
        <v>253750000</v>
      </c>
    </row>
    <row r="48" spans="1:17" ht="21" x14ac:dyDescent="0.55000000000000004">
      <c r="A48" s="2" t="s">
        <v>316</v>
      </c>
      <c r="C48" s="3">
        <v>0</v>
      </c>
      <c r="E48" s="3">
        <v>0</v>
      </c>
      <c r="G48" s="3">
        <v>0</v>
      </c>
      <c r="I48" s="3">
        <v>0</v>
      </c>
      <c r="K48" s="3">
        <v>2212964</v>
      </c>
      <c r="M48" s="3">
        <v>2182775300000</v>
      </c>
      <c r="O48" s="3">
        <v>1966747162054</v>
      </c>
      <c r="Q48" s="3">
        <v>216028137946</v>
      </c>
    </row>
    <row r="49" spans="1:17" ht="20.25" x14ac:dyDescent="0.5">
      <c r="A49" s="21" t="s">
        <v>603</v>
      </c>
      <c r="B49" s="22"/>
      <c r="C49" s="23">
        <v>0</v>
      </c>
      <c r="D49" s="23"/>
      <c r="E49" s="23">
        <v>0</v>
      </c>
      <c r="F49" s="23"/>
      <c r="G49" s="23">
        <v>0</v>
      </c>
      <c r="H49" s="23"/>
      <c r="I49" s="23">
        <v>0</v>
      </c>
      <c r="J49" s="23"/>
      <c r="K49" s="23">
        <v>125000000</v>
      </c>
      <c r="L49" s="23"/>
      <c r="M49" s="23">
        <v>1336980937500</v>
      </c>
      <c r="N49" s="23"/>
      <c r="O49" s="23">
        <v>1317861807500</v>
      </c>
      <c r="P49" s="23"/>
      <c r="Q49" s="23">
        <v>19119130000</v>
      </c>
    </row>
    <row r="50" spans="1:17" ht="20.25" x14ac:dyDescent="0.5">
      <c r="A50" s="21" t="s">
        <v>604</v>
      </c>
      <c r="B50" s="22"/>
      <c r="C50" s="23">
        <v>0</v>
      </c>
      <c r="D50" s="23"/>
      <c r="E50" s="23">
        <v>0</v>
      </c>
      <c r="F50" s="23"/>
      <c r="G50" s="23">
        <v>0</v>
      </c>
      <c r="H50" s="23"/>
      <c r="I50" s="23">
        <v>0</v>
      </c>
      <c r="J50" s="23"/>
      <c r="K50" s="23">
        <v>36399569</v>
      </c>
      <c r="L50" s="23"/>
      <c r="M50" s="23">
        <v>36399569000</v>
      </c>
      <c r="N50" s="23"/>
      <c r="O50" s="23">
        <v>0</v>
      </c>
      <c r="P50" s="23"/>
      <c r="Q50" s="23">
        <v>36399569000</v>
      </c>
    </row>
    <row r="51" spans="1:17" ht="21" x14ac:dyDescent="0.55000000000000004">
      <c r="A51" s="2" t="s">
        <v>317</v>
      </c>
      <c r="C51" s="3">
        <v>0</v>
      </c>
      <c r="E51" s="3">
        <v>0</v>
      </c>
      <c r="G51" s="3">
        <v>0</v>
      </c>
      <c r="I51" s="3">
        <v>0</v>
      </c>
      <c r="K51" s="3">
        <v>377000</v>
      </c>
      <c r="M51" s="3">
        <v>377000000000</v>
      </c>
      <c r="O51" s="3">
        <v>318205714758</v>
      </c>
      <c r="Q51" s="3">
        <v>58794285242</v>
      </c>
    </row>
    <row r="52" spans="1:17" ht="21" x14ac:dyDescent="0.55000000000000004">
      <c r="A52" s="2" t="s">
        <v>318</v>
      </c>
      <c r="C52" s="3">
        <v>0</v>
      </c>
      <c r="E52" s="3">
        <v>0</v>
      </c>
      <c r="G52" s="3">
        <v>0</v>
      </c>
      <c r="I52" s="3">
        <v>0</v>
      </c>
      <c r="K52" s="3">
        <v>10000</v>
      </c>
      <c r="M52" s="3">
        <v>5678970500</v>
      </c>
      <c r="O52" s="3">
        <v>5654024605</v>
      </c>
      <c r="Q52" s="3">
        <v>24945895</v>
      </c>
    </row>
    <row r="53" spans="1:17" ht="19.5" thickBot="1" x14ac:dyDescent="0.5">
      <c r="E53" s="6">
        <f>SUM(E8:E52)</f>
        <v>896089989645</v>
      </c>
      <c r="G53" s="6">
        <f>SUM(G8:G52)</f>
        <v>763535837872</v>
      </c>
      <c r="I53" s="6">
        <f>SUM(I8:I52)</f>
        <v>132554151773</v>
      </c>
      <c r="K53" s="18"/>
      <c r="M53" s="6">
        <f>SUM(M8:M52)</f>
        <v>16869815380204</v>
      </c>
      <c r="O53" s="6">
        <f>SUM(O8:O52)</f>
        <v>14649494678843</v>
      </c>
      <c r="Q53" s="6">
        <f>SUM(Q8:Q52)</f>
        <v>2220320701361</v>
      </c>
    </row>
    <row r="54" spans="1:17" ht="19.5" thickTop="1" x14ac:dyDescent="0.45">
      <c r="O54" s="3"/>
      <c r="Q54" s="3"/>
    </row>
    <row r="55" spans="1:17" x14ac:dyDescent="0.45">
      <c r="O55" s="3"/>
    </row>
    <row r="56" spans="1:17" x14ac:dyDescent="0.45">
      <c r="Q56" s="3"/>
    </row>
    <row r="57" spans="1:17" x14ac:dyDescent="0.45">
      <c r="O57" s="3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conditionalFormatting sqref="Q49:Q50">
    <cfRule type="duplicateValues" dxfId="1" priority="2"/>
  </conditionalFormatting>
  <conditionalFormatting sqref="Q49:Q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Mrs.Firoozi</cp:lastModifiedBy>
  <dcterms:modified xsi:type="dcterms:W3CDTF">2024-01-22T11:53:30Z</dcterms:modified>
</cp:coreProperties>
</file>