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آوای فردای زاگرس\پرتفو\"/>
    </mc:Choice>
  </mc:AlternateContent>
  <xr:revisionPtr revIDLastSave="0" documentId="13_ncr:1_{2047C2FC-3BEB-466A-861F-017A015096C1}" xr6:coauthVersionLast="47" xr6:coauthVersionMax="47" xr10:uidLastSave="{00000000-0000-0000-0000-000000000000}"/>
  <bookViews>
    <workbookView xWindow="-120" yWindow="-120" windowWidth="29040" windowHeight="15840" tabRatio="897" xr2:uid="{00000000-000D-0000-FFFF-FFFF00000000}"/>
  </bookViews>
  <sheets>
    <sheet name=" سهام" sheetId="21" r:id="rId1"/>
    <sheet name="اوراق مشتقه" sheetId="9" r:id="rId2"/>
    <sheet name="واحدهای صندوق" sheetId="1" r:id="rId3"/>
    <sheet name="اوراق" sheetId="3" r:id="rId4"/>
    <sheet name="تعدیل قیمت" sheetId="4" r:id="rId5"/>
    <sheet name="سپرده" sheetId="2" r:id="rId6"/>
    <sheet name="درآمدها" sheetId="11" r:id="rId7"/>
    <sheet name="درآمد سرمایه گذاری در سهام " sheetId="5" r:id="rId8"/>
    <sheet name="درآمد سرمایه گذاری در صندوق" sheetId="18" r:id="rId9"/>
    <sheet name="درآمد سرمایه گذاری در اوراق بها" sheetId="6" r:id="rId10"/>
    <sheet name="مبالغ تخصیصی اوراق " sheetId="16" r:id="rId11"/>
    <sheet name="درآمد سپرده بانکی" sheetId="7" r:id="rId12"/>
    <sheet name="سایر درآمدها" sheetId="8" r:id="rId13"/>
    <sheet name="درآمد سود صندوق" sheetId="20" state="hidden" r:id="rId14"/>
    <sheet name="درآمد سود سهام" sheetId="12" r:id="rId15"/>
    <sheet name="سود  سپرده بانکی" sheetId="22" state="hidden" r:id="rId16"/>
    <sheet name="سود اوراق بهادار" sheetId="13" r:id="rId17"/>
    <sheet name="درآمد ناشی ازفروش" sheetId="15" r:id="rId18"/>
    <sheet name="درآمد ناشی از تغییر قیمت اوراق " sheetId="14" r:id="rId19"/>
  </sheets>
  <definedNames>
    <definedName name="_xlnm._FilterDatabase" localSheetId="18" hidden="1">'درآمد ناشی از تغییر قیمت اوراق '!$A$6:$S$40</definedName>
    <definedName name="_xlnm._FilterDatabase" localSheetId="17" hidden="1">'درآمد ناشی ازفروش'!$A$6:$U$54</definedName>
    <definedName name="_xlnm.Print_Area" localSheetId="0">' سهام'!$A$1:$W$19</definedName>
    <definedName name="_xlnm.Print_Area" localSheetId="3">اوراق!$A$1:$AI$23</definedName>
    <definedName name="_xlnm.Print_Area" localSheetId="4">'تعدیل قیمت'!$A$1:$P$14</definedName>
    <definedName name="_xlnm.Print_Area" localSheetId="9">'درآمد سرمایه گذاری در اوراق بها'!$A$1:$R$45</definedName>
    <definedName name="_xlnm.Print_Area" localSheetId="7">'درآمد سرمایه گذاری در سهام '!$A$1:$S$31</definedName>
    <definedName name="_xlnm.Print_Area" localSheetId="8">'درآمد سرمایه گذاری در صندوق'!$A$1:$S$29</definedName>
    <definedName name="_xlnm.Print_Area" localSheetId="13">'درآمد سود صندوق'!$A$1:$M$16</definedName>
    <definedName name="_xlnm.Print_Area" localSheetId="18">'درآمد ناشی از تغییر قیمت اوراق '!$A$1:$Q$52</definedName>
    <definedName name="_xlnm.Print_Area" localSheetId="5">سپرده!$A$1:$U$122</definedName>
    <definedName name="_xlnm.Print_Area" localSheetId="10">'مبالغ تخصیصی اوراق '!$A$1:$I$18</definedName>
    <definedName name="_xlnm.Print_Area" localSheetId="2">'واحدهای صندوق'!$A$1:$W$24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2" i="3" l="1"/>
  <c r="X22" i="3"/>
  <c r="V22" i="3"/>
  <c r="U22" i="3"/>
  <c r="S22" i="3"/>
  <c r="Q22" i="3"/>
  <c r="O22" i="3"/>
  <c r="S28" i="18"/>
  <c r="S12" i="18"/>
  <c r="S13" i="18"/>
  <c r="S14" i="18"/>
  <c r="S15" i="18"/>
  <c r="S16" i="18"/>
  <c r="S17" i="18"/>
  <c r="S18" i="18"/>
  <c r="S19" i="18"/>
  <c r="S20" i="18"/>
  <c r="S21" i="18"/>
  <c r="S22" i="18"/>
  <c r="S23" i="18"/>
  <c r="S24" i="18"/>
  <c r="S25" i="18"/>
  <c r="S26" i="18"/>
  <c r="S27" i="18"/>
  <c r="S11" i="18"/>
  <c r="J28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11" i="18"/>
  <c r="S30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11" i="5"/>
  <c r="J30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11" i="5"/>
  <c r="I7" i="11"/>
  <c r="I8" i="11"/>
  <c r="I9" i="11"/>
  <c r="I10" i="11"/>
  <c r="I6" i="11"/>
  <c r="I11" i="11" s="1"/>
  <c r="G11" i="11"/>
  <c r="G7" i="11"/>
  <c r="G8" i="11"/>
  <c r="G9" i="11"/>
  <c r="G10" i="11"/>
  <c r="G6" i="11"/>
  <c r="E8" i="11"/>
  <c r="Q44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10" i="6"/>
  <c r="I44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10" i="6"/>
  <c r="R21" i="5"/>
  <c r="O44" i="6"/>
  <c r="M44" i="6"/>
  <c r="K44" i="6"/>
  <c r="G44" i="6"/>
  <c r="E44" i="6"/>
  <c r="C44" i="6"/>
  <c r="R12" i="18"/>
  <c r="R13" i="18"/>
  <c r="R14" i="18"/>
  <c r="R15" i="18"/>
  <c r="R16" i="18"/>
  <c r="R17" i="18"/>
  <c r="R18" i="18"/>
  <c r="R19" i="18"/>
  <c r="R20" i="18"/>
  <c r="R21" i="18"/>
  <c r="R22" i="18"/>
  <c r="R23" i="18"/>
  <c r="R24" i="18"/>
  <c r="R25" i="18"/>
  <c r="R26" i="18"/>
  <c r="R27" i="18"/>
  <c r="R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11" i="18"/>
  <c r="R12" i="5"/>
  <c r="R13" i="5"/>
  <c r="R14" i="5"/>
  <c r="R15" i="5"/>
  <c r="R16" i="5"/>
  <c r="R17" i="5"/>
  <c r="R18" i="5"/>
  <c r="R19" i="5"/>
  <c r="R20" i="5"/>
  <c r="R22" i="5"/>
  <c r="R23" i="5"/>
  <c r="R24" i="5"/>
  <c r="R25" i="5"/>
  <c r="R26" i="5"/>
  <c r="R27" i="5"/>
  <c r="R28" i="5"/>
  <c r="R29" i="5"/>
  <c r="R11" i="5"/>
  <c r="I12" i="5"/>
  <c r="I13" i="5"/>
  <c r="I14" i="5"/>
  <c r="I15" i="5"/>
  <c r="I16" i="5"/>
  <c r="I17" i="5"/>
  <c r="I18" i="5"/>
  <c r="I19" i="5"/>
  <c r="I20" i="5"/>
  <c r="I22" i="5"/>
  <c r="I23" i="5"/>
  <c r="I24" i="5"/>
  <c r="I25" i="5"/>
  <c r="I26" i="5"/>
  <c r="I27" i="5"/>
  <c r="I28" i="5"/>
  <c r="I29" i="5"/>
  <c r="I11" i="5"/>
  <c r="Q41" i="14" l="1"/>
  <c r="E10" i="11"/>
  <c r="E11" i="8"/>
  <c r="E9" i="11"/>
  <c r="G154" i="7"/>
  <c r="C154" i="7"/>
  <c r="P28" i="18" l="1"/>
  <c r="N28" i="18"/>
  <c r="L28" i="18"/>
  <c r="G28" i="18"/>
  <c r="E28" i="18"/>
  <c r="C28" i="18"/>
  <c r="R28" i="18"/>
  <c r="E7" i="11" s="1"/>
  <c r="I28" i="18"/>
  <c r="P30" i="5"/>
  <c r="N30" i="5"/>
  <c r="L30" i="5"/>
  <c r="G30" i="5"/>
  <c r="E30" i="5"/>
  <c r="I30" i="5"/>
  <c r="C30" i="5"/>
  <c r="O15" i="14"/>
  <c r="G15" i="14"/>
  <c r="R30" i="5" l="1"/>
  <c r="E6" i="11" s="1"/>
  <c r="E11" i="11" s="1"/>
  <c r="N9" i="15"/>
  <c r="F9" i="15"/>
  <c r="N8" i="15"/>
  <c r="F8" i="15"/>
  <c r="N7" i="15"/>
  <c r="P54" i="15"/>
  <c r="L54" i="15"/>
  <c r="J54" i="15"/>
  <c r="H54" i="15"/>
  <c r="D54" i="15"/>
  <c r="B54" i="15"/>
  <c r="R162" i="13"/>
  <c r="P162" i="13"/>
  <c r="N162" i="13"/>
  <c r="L162" i="13"/>
  <c r="J162" i="13"/>
  <c r="H162" i="13"/>
  <c r="S11" i="12"/>
  <c r="Q11" i="12"/>
  <c r="O11" i="12"/>
  <c r="J68" i="2"/>
  <c r="H68" i="2"/>
  <c r="G68" i="2"/>
  <c r="F68" i="2"/>
  <c r="E68" i="2"/>
  <c r="C68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9" i="2"/>
  <c r="L68" i="2" s="1"/>
  <c r="K14" i="4"/>
  <c r="AG22" i="3"/>
  <c r="AE22" i="3"/>
  <c r="AC22" i="3"/>
  <c r="AA22" i="3"/>
  <c r="AI11" i="3"/>
  <c r="AI12" i="3"/>
  <c r="AI13" i="3"/>
  <c r="AI14" i="3"/>
  <c r="AI15" i="3"/>
  <c r="AI16" i="3"/>
  <c r="AI17" i="3"/>
  <c r="AI18" i="3"/>
  <c r="AI19" i="3"/>
  <c r="AI20" i="3"/>
  <c r="AI21" i="3"/>
  <c r="AI10" i="3"/>
  <c r="AI22" i="3" s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9" i="1"/>
  <c r="C23" i="1"/>
  <c r="E23" i="1"/>
  <c r="G23" i="1"/>
  <c r="I23" i="1"/>
  <c r="J23" i="1"/>
  <c r="M23" i="1"/>
  <c r="L23" i="1"/>
  <c r="O23" i="1"/>
  <c r="Q23" i="1"/>
  <c r="S23" i="1"/>
  <c r="U23" i="1"/>
  <c r="U18" i="21"/>
  <c r="S18" i="21"/>
  <c r="Q18" i="21"/>
  <c r="O18" i="21"/>
  <c r="M18" i="21"/>
  <c r="L18" i="21"/>
  <c r="J18" i="21"/>
  <c r="I18" i="21"/>
  <c r="G18" i="21"/>
  <c r="E18" i="21"/>
  <c r="C18" i="21"/>
  <c r="W11" i="21"/>
  <c r="W12" i="21"/>
  <c r="W13" i="21"/>
  <c r="W14" i="21"/>
  <c r="W15" i="21"/>
  <c r="W16" i="21"/>
  <c r="W17" i="21"/>
  <c r="W10" i="21"/>
  <c r="W18" i="21" s="1"/>
  <c r="W23" i="1" l="1"/>
  <c r="F54" i="15"/>
  <c r="N54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<sst xmlns="http://schemas.openxmlformats.org/spreadsheetml/2006/main" count="1419" uniqueCount="310">
  <si>
    <t>بهای تمام شده</t>
  </si>
  <si>
    <t>شرکت</t>
  </si>
  <si>
    <t>.....</t>
  </si>
  <si>
    <t xml:space="preserve"> شرکت ........</t>
  </si>
  <si>
    <t>جمع</t>
  </si>
  <si>
    <t>تعداد</t>
  </si>
  <si>
    <t>خرید طی دوره</t>
  </si>
  <si>
    <t>فروش طی دوره</t>
  </si>
  <si>
    <t>مبلغ</t>
  </si>
  <si>
    <t>نرخ سود مؤثر</t>
  </si>
  <si>
    <t>نرخ سود اسمی</t>
  </si>
  <si>
    <t>پذیرفته شده در بورس یا فرابورس</t>
  </si>
  <si>
    <t>دارای مجوز از سازمان</t>
  </si>
  <si>
    <t>بلی</t>
  </si>
  <si>
    <t>خیر</t>
  </si>
  <si>
    <t>تغییرات طی دوره</t>
  </si>
  <si>
    <t>سپرده های بانکی</t>
  </si>
  <si>
    <t>دلیل تعدیل</t>
  </si>
  <si>
    <t>نام اوراق بهادار</t>
  </si>
  <si>
    <t>طی اردیبهشت ماه</t>
  </si>
  <si>
    <t>درآمد سود سهام</t>
  </si>
  <si>
    <t>درآمد تغییر ارزش</t>
  </si>
  <si>
    <t>درآمد فروش</t>
  </si>
  <si>
    <t>درصد از کل درآمد ها</t>
  </si>
  <si>
    <t>......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</si>
  <si>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</si>
  <si>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</si>
  <si>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</si>
  <si>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</si>
  <si>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</si>
  <si>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نام سپرده بانکی</t>
  </si>
  <si>
    <t>اطلاعات اوراق بهادار با درآمد ثابت</t>
  </si>
  <si>
    <t>نام اوراق</t>
  </si>
  <si>
    <t>خالص ارزش فروش</t>
  </si>
  <si>
    <t>درصد به کل دارایی‌ها</t>
  </si>
  <si>
    <t>تاریخ سررسید</t>
  </si>
  <si>
    <t>درصد به کل  دارایی‌ها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</si>
  <si>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</si>
  <si>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</si>
  <si>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</si>
  <si>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</si>
  <si>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</si>
  <si>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</si>
  <si>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1/01/31×13</t>
  </si>
  <si>
    <t>1/02/31×13</t>
  </si>
  <si>
    <t>قیمت بازار هر سهم</t>
  </si>
  <si>
    <t>تاریخ انتشار اوراق</t>
  </si>
  <si>
    <t>قیمت بازار هر ورقه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</si>
  <si>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</si>
  <si>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</si>
  <si>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</si>
  <si>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</si>
  <si>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</si>
  <si>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(بر اساس دستورالعمل نحوه تعیین قیمت خرید و فروش اوراق بهادار در صندوق های سرمایه گذاری)</t>
  </si>
  <si>
    <t>اوراق بهاداری که ارزش آنها در تاریخ گزارش تعدیل شده</t>
  </si>
  <si>
    <t>درصد تعدیل</t>
  </si>
  <si>
    <t>خالص ارزش فروش تعدیل شده</t>
  </si>
  <si>
    <t xml:space="preserve">قیمت تعدیل شده </t>
  </si>
  <si>
    <t xml:space="preserve">قیمت پایانی  </t>
  </si>
  <si>
    <t>نرخ سود علی الحساب</t>
  </si>
  <si>
    <t>افزایش</t>
  </si>
  <si>
    <t>کاهش</t>
  </si>
  <si>
    <t>شرح</t>
  </si>
  <si>
    <t>یادداشت</t>
  </si>
  <si>
    <t>تاریخ تشکیل مجمع</t>
  </si>
  <si>
    <t>سود متعلق به هر سهم</t>
  </si>
  <si>
    <t>جمع درآمد سود سهام</t>
  </si>
  <si>
    <t>هزینه تنزیل</t>
  </si>
  <si>
    <t>خالص درآمد سود سهام</t>
  </si>
  <si>
    <t>تعداد سهام متعلقه در زمان مجمع</t>
  </si>
  <si>
    <t>اطلاعات مجمع</t>
  </si>
  <si>
    <t>تاریخ دریافت سود</t>
  </si>
  <si>
    <t>خالص درآمد</t>
  </si>
  <si>
    <t>درآمد ناشی از تغییر قیمت اوراق بهادار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</si>
  <si>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</si>
  <si>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</si>
  <si>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</si>
  <si>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</si>
  <si>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</si>
  <si>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سهام و حق تقدم سهام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</si>
  <si>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</si>
  <si>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</si>
  <si>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سود(زیان) حاصل از فروش اوراق بهادار</t>
  </si>
  <si>
    <t>مبلغ فروش</t>
  </si>
  <si>
    <t>صندوق سرمایه گذاری ...................</t>
  </si>
  <si>
    <t xml:space="preserve">صورت وضعیت پرتفوی </t>
  </si>
  <si>
    <t>برای ماه منتهی به ............</t>
  </si>
  <si>
    <t>اطلاعات آماری مرتبط با اوراق اختیار فروش تبعی خریداری شده توسط صندوق سرمایه گذاری:</t>
  </si>
  <si>
    <t>1-2</t>
  </si>
  <si>
    <t>2-2</t>
  </si>
  <si>
    <t>3-2</t>
  </si>
  <si>
    <t>4-2</t>
  </si>
  <si>
    <t xml:space="preserve">صورت وضعیت درآمدها </t>
  </si>
  <si>
    <t>از ابتدای سال مالی تا پایان اردیبهشت ماه</t>
  </si>
  <si>
    <t xml:space="preserve">درآمد سود </t>
  </si>
  <si>
    <t>یادداشت ....</t>
  </si>
  <si>
    <t>یادداشت ...</t>
  </si>
  <si>
    <t xml:space="preserve"> </t>
  </si>
  <si>
    <t>درصد از کل دارایی ها</t>
  </si>
  <si>
    <t>طرف معامله</t>
  </si>
  <si>
    <t>نوع وابستگی</t>
  </si>
  <si>
    <t>نام ورقه بهادار</t>
  </si>
  <si>
    <t>تعداد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</si>
  <si>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</si>
  <si>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</si>
  <si>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</si>
  <si>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Arial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</si>
  <si>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</si>
  <si>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</si>
  <si>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</si>
  <si>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</si>
  <si>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</si>
  <si>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t>صندوق­ سرمایه­گذاری اختصاصی بازارگردانی تحت مدیریت مدیر صندوق یا اشخاص تحت کنترل یا وابسته *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</si>
  <si>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</si>
  <si>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</si>
  <si>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</si>
  <si>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</si>
  <si>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</si>
  <si>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</si>
  <si>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اطلاعات آماری مرتبط با موقعیت های اخذ شده در اوراق اختیار معامله توسط صندوق سرمایه گذاری:</t>
  </si>
  <si>
    <t>نوع موقعیت</t>
  </si>
  <si>
    <t>نوع اختیار</t>
  </si>
  <si>
    <t>استراتژی ماخوذه</t>
  </si>
  <si>
    <t>اطلاعات آماری مرتبط با قراردادهای آتی توسط صندوق سرمایه گذاری:</t>
  </si>
  <si>
    <t>صندوق</t>
  </si>
  <si>
    <t>تعداد واحد</t>
  </si>
  <si>
    <t>درآمد حاصل از سرمایه گذاری در واحدهای صندوق های سرمایه گذاری</t>
  </si>
  <si>
    <t>5-2</t>
  </si>
  <si>
    <t>3-2-درآمد حاصل از سرمایه­گذاری در اوراق بهادار با درآمد ثابت:</t>
  </si>
  <si>
    <t>1-3-2-مبالغ تخصیص یافته بابت خرید و نگهداری اوراق بهادار با درآمد ثابت (نرخ سود ترجیحی)</t>
  </si>
  <si>
    <t>4-2-درآمد حاصل از سرمایه­گذاری در سپرده بانکی و گواهی سپرده:</t>
  </si>
  <si>
    <t>5-2-سایر درآمدها:</t>
  </si>
  <si>
    <t>2-2-درآمد حاصل از سرمایه­گذاری در واحدهای صندوق:</t>
  </si>
  <si>
    <t>درآمد سود صندوق</t>
  </si>
  <si>
    <t>2-1-سرمایه‌گذاری در واحدهای صندوق های سرمایه گذاری</t>
  </si>
  <si>
    <t>3-1-سرمایه‌گذاری در اوراق بهادار با درآمد ثابت یا علی‌الحساب</t>
  </si>
  <si>
    <t>4-1- سرمایه‌گذاری در  سپرده‌ بانکی</t>
  </si>
  <si>
    <t>نام صندوق</t>
  </si>
  <si>
    <t>تاریخ تقسیم سود</t>
  </si>
  <si>
    <t>سود متعلق به هر واحد</t>
  </si>
  <si>
    <t>خرید/صدور طی دوره</t>
  </si>
  <si>
    <t>فروش /ابطال طی دوره</t>
  </si>
  <si>
    <t>تعداد واحد صندوق در زمان تقسیم سود</t>
  </si>
  <si>
    <t>خالص درآمد سود صندوق</t>
  </si>
  <si>
    <t>قیمت ابطال/ بازار هر واحد</t>
  </si>
  <si>
    <t>سود اوراق بهادار با درآمد ثابت</t>
  </si>
  <si>
    <t>سود سپرده بانکی</t>
  </si>
  <si>
    <t>صندوق سرمایه گذاری .آوای فردای زاگرس</t>
  </si>
  <si>
    <t>برای ماه منتهی به بهمن 1402</t>
  </si>
  <si>
    <t>1402/10/30</t>
  </si>
  <si>
    <t>1402/11/30</t>
  </si>
  <si>
    <t>بیمه کوثر</t>
  </si>
  <si>
    <t>پالایش نفت تبریز</t>
  </si>
  <si>
    <t>صندوق س آوای تاراز زاگرس-سهام</t>
  </si>
  <si>
    <t>صندوق س پترو اندیشه صبا-بخشی</t>
  </si>
  <si>
    <t>صندوق س فلزات دایا-بخشی</t>
  </si>
  <si>
    <t>صندوق س. پرتو پایش پیشرو-س</t>
  </si>
  <si>
    <t>صندوق س. مروارید بها بازار-س</t>
  </si>
  <si>
    <t>صندوق س. ویستا -س</t>
  </si>
  <si>
    <t>صندوق س.انارنماد ارزش-درسهام</t>
  </si>
  <si>
    <t>صندوق س.پشتوانه طلای زاگرس</t>
  </si>
  <si>
    <t>صندوق س.زرین نهال ثنا-س</t>
  </si>
  <si>
    <t>صندوق س.سپند کاریزما-س</t>
  </si>
  <si>
    <t>صندوق سرمایه گذاری زرین پارسیان</t>
  </si>
  <si>
    <t>صندوق صبا</t>
  </si>
  <si>
    <t>طلوع بامداد مهرگان</t>
  </si>
  <si>
    <t>قنداصفهان‌</t>
  </si>
  <si>
    <t>گروه توسعه مالی مهرآیندگان</t>
  </si>
  <si>
    <t>گروه مدیریت سرمایه گذاری امید</t>
  </si>
  <si>
    <t>مدیریت سرمایه گذاری کوثربهمن</t>
  </si>
  <si>
    <t>معدنی و صنعتی گل گهر</t>
  </si>
  <si>
    <t>امتیازتسهیلات مسکن سال1402</t>
  </si>
  <si>
    <t>ذوب آهن اصفهان</t>
  </si>
  <si>
    <t>صندوق س. مشترک آریان-س</t>
  </si>
  <si>
    <t>اختیارف ت کگل-7987-03/06/17</t>
  </si>
  <si>
    <t>1403/06/17</t>
  </si>
  <si>
    <t>اسناد خزانه-م1بودجه01-040326</t>
  </si>
  <si>
    <t>اسناد خزانه-م3بودجه01-040520</t>
  </si>
  <si>
    <t>اسنادخزانه-م2بودجه00-031024</t>
  </si>
  <si>
    <t>اسنادخزانه-م5بودجه01-041015</t>
  </si>
  <si>
    <t>اسنادخزانه-م6بودجه01-030814</t>
  </si>
  <si>
    <t>اسنادخزانه-م9بودجه01-040826</t>
  </si>
  <si>
    <t>صکوک اجاره معادن407-3ماهه18%</t>
  </si>
  <si>
    <t>مرابحه انتخاب الکترونیک041006</t>
  </si>
  <si>
    <t>مرابحه داروساز پارس حیان060929</t>
  </si>
  <si>
    <t>مرابحه عام دولت142-ش.خ031009</t>
  </si>
  <si>
    <t>مرابحه عام دولت143-ش.خ041009</t>
  </si>
  <si>
    <t>مرابحه عام دولت76-ش.خ030406</t>
  </si>
  <si>
    <t>1401/02/26</t>
  </si>
  <si>
    <t>1404/03/26</t>
  </si>
  <si>
    <t>1401/05/18</t>
  </si>
  <si>
    <t>1404/05/20</t>
  </si>
  <si>
    <t>1400/02/22</t>
  </si>
  <si>
    <t>1403/10/24</t>
  </si>
  <si>
    <t>1401/12/08</t>
  </si>
  <si>
    <t>1404/10/14</t>
  </si>
  <si>
    <t>1401/12/10</t>
  </si>
  <si>
    <t>1403/08/14</t>
  </si>
  <si>
    <t>1401/12/28</t>
  </si>
  <si>
    <t>1404/08/26</t>
  </si>
  <si>
    <t>1400/07/19</t>
  </si>
  <si>
    <t>1404/07/18</t>
  </si>
  <si>
    <t>1402/10/06</t>
  </si>
  <si>
    <t>1404/10/05</t>
  </si>
  <si>
    <t>1402/09/29</t>
  </si>
  <si>
    <t>1406/09/29</t>
  </si>
  <si>
    <t>1402/08/09</t>
  </si>
  <si>
    <t>1403/10/09</t>
  </si>
  <si>
    <t>1404/10/08</t>
  </si>
  <si>
    <t>1399/12/06</t>
  </si>
  <si>
    <t>1403/04/06</t>
  </si>
  <si>
    <t>-10.00%</t>
  </si>
  <si>
    <t>-3.23%</t>
  </si>
  <si>
    <t>-5.17%</t>
  </si>
  <si>
    <t>-8.19%</t>
  </si>
  <si>
    <t>با توجه به نگهداری اوراق تا سررسید به قیمت کارشناسی ثبت گردیده است.</t>
  </si>
  <si>
    <t>صندوق سرمایه گذاری آوای فردای زاگرس</t>
  </si>
  <si>
    <t>بانک پاسارگاد جهان کودک</t>
  </si>
  <si>
    <t>بانک آینده بلوار دریا</t>
  </si>
  <si>
    <t>بانک دی فرشته</t>
  </si>
  <si>
    <t>بانک گردشگری میدان سرو</t>
  </si>
  <si>
    <t>موسسه اعتباری ملل جنت آباد</t>
  </si>
  <si>
    <t>بانک اقتصاد نوین غدیر</t>
  </si>
  <si>
    <t>بانک گردشگری قیطریه</t>
  </si>
  <si>
    <t>بانک رفاه بازار</t>
  </si>
  <si>
    <t>بانک سامان جام جم</t>
  </si>
  <si>
    <t>بانک ملت مستقل مرکزی</t>
  </si>
  <si>
    <t>بانک شهر بلوار اندرزگو</t>
  </si>
  <si>
    <t>بانک اقتصاد نوین جنت آباد</t>
  </si>
  <si>
    <t>بانک خاورمیانه بخارست</t>
  </si>
  <si>
    <t>بانک آینده مطهری</t>
  </si>
  <si>
    <t xml:space="preserve">بانک پاسارگاد جهان کودک </t>
  </si>
  <si>
    <t>بانک شهر اندرزگو</t>
  </si>
  <si>
    <t>بانک گردشگری پیروزی</t>
  </si>
  <si>
    <t>بانک تجارت نفت شمالی</t>
  </si>
  <si>
    <t>بانک صادرات مستقل فردوسی</t>
  </si>
  <si>
    <t>بانک پارسیان یوسف آباد</t>
  </si>
  <si>
    <t>بانک مسکن مستقل مرکزی</t>
  </si>
  <si>
    <t>بانک ملت چهارراه ولیعصر</t>
  </si>
  <si>
    <t>بانک اقتصاد نوین صنعتگران</t>
  </si>
  <si>
    <t>طی بهمن ماه</t>
  </si>
  <si>
    <t>برای ماه منتهی به بهمن ماه 1402</t>
  </si>
  <si>
    <t>سیمان‌هگمتان‌</t>
  </si>
  <si>
    <t>داده گسترعصرنوین-های وب</t>
  </si>
  <si>
    <t>1402/02/25</t>
  </si>
  <si>
    <t>1402/04/24</t>
  </si>
  <si>
    <t>1402/04/07</t>
  </si>
  <si>
    <t>1402/04/31</t>
  </si>
  <si>
    <t>از ابتدای سال مالی تا پایان بهمن ماه</t>
  </si>
  <si>
    <t>مرابحه عام دولت5-ش.خ0302</t>
  </si>
  <si>
    <t>مرابحه عام دولت4-ش.خ 0206</t>
  </si>
  <si>
    <t>مرابحه عام دولت101-ش.خ020711</t>
  </si>
  <si>
    <t>بانک اقتصاد نوین زعفرانیه</t>
  </si>
  <si>
    <t xml:space="preserve">بانک آینده مطهری </t>
  </si>
  <si>
    <t>بانک پاسارگاد جنت آباد</t>
  </si>
  <si>
    <t>بانک اقتصاد نوین پارک ساعی</t>
  </si>
  <si>
    <t>بانک رفاه مطهری</t>
  </si>
  <si>
    <t>بانک صادرات فردوسی</t>
  </si>
  <si>
    <t/>
  </si>
  <si>
    <t>1403/02/16</t>
  </si>
  <si>
    <t>1402/06/12</t>
  </si>
  <si>
    <t>1402/07/11</t>
  </si>
  <si>
    <t>سود اوراق با درآمد ثابت مرابحه انتخاب الکترونیک041006</t>
  </si>
  <si>
    <t>زعفران0118نگین طلای سرخ(ن)</t>
  </si>
  <si>
    <t>زعفران0210نگین طلای سرخ(پ)</t>
  </si>
  <si>
    <t>سیمان‌ صوفیان‌</t>
  </si>
  <si>
    <t>پالایش نفت اصفهان</t>
  </si>
  <si>
    <t>س.خ.کمان کاریزما 35% تادیه</t>
  </si>
  <si>
    <t>ح . معدنی و صنعتی گل گهر</t>
  </si>
  <si>
    <t>صندوق س.اوج دماوند-س</t>
  </si>
  <si>
    <t>بانک‌اقتصادنوین‌</t>
  </si>
  <si>
    <t>زعفران0118نگین بیرجند(ن)</t>
  </si>
  <si>
    <t>بیمه اتکایی آوای پارس70% تادیه</t>
  </si>
  <si>
    <t>صندوق س.پشتوانه طلای صبا</t>
  </si>
  <si>
    <t>زعفران0118نگین وحدت جام(ن)</t>
  </si>
  <si>
    <t>پالایش نفت شیراز</t>
  </si>
  <si>
    <t>زعفران0118نگین تروندقاینات(ن)</t>
  </si>
  <si>
    <t>سایپا</t>
  </si>
  <si>
    <t>پالایش نفت بندرعباس</t>
  </si>
  <si>
    <t>زامیاد</t>
  </si>
  <si>
    <t>اسنادخزانه-م8بودجه99-020606</t>
  </si>
  <si>
    <t>اسنادخزانه-م5بودجه99-020218</t>
  </si>
  <si>
    <t>اسنادخزانه-م9بودجه99-020316</t>
  </si>
  <si>
    <t>اسنادخزانه-م10بودجه99-020807</t>
  </si>
  <si>
    <t>اسنادخزانه-م11بودجه99-020906</t>
  </si>
  <si>
    <t>اسنادخزانه-م14بودجه99-021025</t>
  </si>
  <si>
    <t>اسنادخزانه-م4بودجه00-030522</t>
  </si>
  <si>
    <t>اسنادخزانه-م6بودجه00-030723</t>
  </si>
  <si>
    <t>اسنادخزانه-م1بودجه00-030821</t>
  </si>
  <si>
    <t>اسنادخزانه-م5بودجه00-030626</t>
  </si>
  <si>
    <t>اسنادخزانه-م3بودجه00-030418</t>
  </si>
  <si>
    <t>اسنادخزانه-م7بودجه00-030912</t>
  </si>
  <si>
    <t>اسناد خزانه-م10بودجه00-031115</t>
  </si>
  <si>
    <t>گام بانک اقتصاد نوین0205</t>
  </si>
  <si>
    <t>گام بانک صادرات ایران0207</t>
  </si>
  <si>
    <t>اسنادخزانه-م4بودجه01-040917</t>
  </si>
  <si>
    <t>تسویه اختیار فروش مخابرات ایران</t>
  </si>
  <si>
    <t>صنعتی و معدنی گل گهر</t>
  </si>
  <si>
    <t>برای ماه منتهی به 1402</t>
  </si>
  <si>
    <t>معین برای سایر درآمدهای تنزیل سود بانک</t>
  </si>
  <si>
    <t>تعدیل کارمزد کارگزار</t>
  </si>
  <si>
    <t>بهای تمام شده هر ورقه (ریال)</t>
  </si>
  <si>
    <r>
      <t>صندوق</t>
    </r>
    <r>
      <rPr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آرمان اندیش</t>
    </r>
  </si>
  <si>
    <t>حیان07</t>
  </si>
  <si>
    <t>صندوق سرمایه‌گذاری اختصاصی بازارگردانی افتخار حافظ</t>
  </si>
  <si>
    <t>انتخاب04</t>
  </si>
  <si>
    <t>مالیات</t>
  </si>
  <si>
    <t>کارمزد</t>
  </si>
  <si>
    <t>بدهکار</t>
  </si>
  <si>
    <t>بستانکار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</si>
</sst>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38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11"/>
      <color theme="1"/>
      <name val="B Nazanin"/>
      <charset val="178"/>
    </font>
    <font>
      <sz val="12"/>
      <color rgb="FF000000"/>
      <name val="B Nazanin"/>
      <charset val="178"/>
    </font>
    <font>
      <i/>
      <sz val="10"/>
      <color theme="1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Arial"/>
      <family val="2"/>
      <charset val="178"/>
      <scheme val="minor"/>
    </font>
    <font>
      <b/>
      <sz val="10"/>
      <color rgb="FF0062AC"/>
      <name val="B Titr"/>
      <charset val="178"/>
    </font>
    <font>
      <b/>
      <sz val="12"/>
      <color rgb="FF0062AC"/>
      <name val="B Nazanin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2"/>
      <color theme="1"/>
      <name val="B Zar"/>
      <charset val="178"/>
    </font>
    <font>
      <b/>
      <sz val="10"/>
      <color rgb="FF000000"/>
      <name val="B Zar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B Mitra"/>
      <charset val="178"/>
    </font>
    <font>
      <sz val="8"/>
      <color theme="1"/>
      <name val="B Mitra"/>
      <charset val="178"/>
    </font>
    <font>
      <sz val="11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Arial"/>
      <family val="2"/>
      <scheme val="minor"/>
    </font>
    <font>
      <b/>
      <sz val="8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2"/>
      <color theme="1"/>
      <name val="Arial"/>
      <family val="2"/>
      <charset val="178"/>
      <scheme val="minor"/>
    </font>
    <font>
      <sz val="12"/>
      <color theme="1"/>
      <name val="B Zar"/>
      <charset val="178"/>
    </font>
    <font>
      <sz val="12"/>
      <color rgb="FF000000"/>
      <name val="B Zar"/>
      <charset val="178"/>
    </font>
    <font>
      <sz val="11"/>
      <name val="B Nazanin"/>
      <charset val="178"/>
    </font>
    <font>
      <sz val="11"/>
      <name val="Arial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2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/>
    <xf numFmtId="0" fontId="3" fillId="0" borderId="1" xfId="0" applyFont="1" applyBorder="1"/>
    <xf numFmtId="0" fontId="4" fillId="0" borderId="0" xfId="0" applyFont="1" applyAlignment="1">
      <alignment vertical="center" wrapText="1" readingOrder="2"/>
    </xf>
    <xf numFmtId="0" fontId="3" fillId="0" borderId="0" xfId="0" applyFont="1"/>
    <xf numFmtId="0" fontId="4" fillId="0" borderId="4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5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right" vertical="center" wrapText="1" readingOrder="2"/>
    </xf>
    <xf numFmtId="0" fontId="6" fillId="0" borderId="0" xfId="0" applyFont="1"/>
    <xf numFmtId="0" fontId="4" fillId="0" borderId="0" xfId="0" applyFont="1" applyAlignment="1">
      <alignment horizontal="center" vertical="center" wrapText="1" readingOrder="2"/>
    </xf>
    <xf numFmtId="0" fontId="7" fillId="0" borderId="0" xfId="0" applyFont="1" applyAlignment="1">
      <alignment horizontal="right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7" fillId="0" borderId="5" xfId="0" applyFont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vertical="center" wrapText="1" readingOrder="2"/>
    </xf>
    <xf numFmtId="0" fontId="3" fillId="0" borderId="0" xfId="0" applyFont="1" applyAlignment="1">
      <alignment vertical="center" wrapText="1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/>
    <xf numFmtId="0" fontId="2" fillId="0" borderId="4" xfId="0" applyFont="1" applyBorder="1"/>
    <xf numFmtId="0" fontId="9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0" xfId="0" applyFont="1" applyAlignment="1">
      <alignment vertical="center" readingOrder="2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 readingOrder="2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 readingOrder="2"/>
    </xf>
    <xf numFmtId="0" fontId="1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 readingOrder="2"/>
    </xf>
    <xf numFmtId="0" fontId="14" fillId="0" borderId="0" xfId="0" applyFont="1" applyAlignment="1"/>
    <xf numFmtId="0" fontId="21" fillId="0" borderId="6" xfId="0" applyFont="1" applyBorder="1" applyAlignment="1">
      <alignment horizontal="center" vertical="center" wrapText="1" readingOrder="2"/>
    </xf>
    <xf numFmtId="0" fontId="22" fillId="0" borderId="6" xfId="0" applyFont="1" applyBorder="1" applyAlignment="1">
      <alignment horizontal="center" vertical="center" wrapText="1" readingOrder="2"/>
    </xf>
    <xf numFmtId="0" fontId="25" fillId="0" borderId="6" xfId="0" applyFont="1" applyBorder="1" applyAlignment="1">
      <alignment horizontal="center" vertical="center" wrapText="1" readingOrder="2"/>
    </xf>
    <xf numFmtId="0" fontId="2" fillId="0" borderId="0" xfId="0" applyFont="1" applyBorder="1"/>
    <xf numFmtId="0" fontId="3" fillId="0" borderId="0" xfId="0" applyFont="1" applyBorder="1"/>
    <xf numFmtId="0" fontId="14" fillId="0" borderId="1" xfId="0" applyFont="1" applyBorder="1" applyAlignment="1">
      <alignment horizontal="center"/>
    </xf>
    <xf numFmtId="0" fontId="2" fillId="0" borderId="0" xfId="0" applyFont="1" applyBorder="1" applyAlignment="1">
      <alignment readingOrder="2"/>
    </xf>
    <xf numFmtId="0" fontId="3" fillId="0" borderId="0" xfId="0" applyFont="1" applyBorder="1" applyAlignment="1">
      <alignment horizontal="center" vertical="center" readingOrder="2"/>
    </xf>
    <xf numFmtId="0" fontId="3" fillId="0" borderId="0" xfId="0" applyFont="1" applyBorder="1" applyAlignment="1">
      <alignment horizontal="center" vertical="center" wrapText="1" readingOrder="2"/>
    </xf>
    <xf numFmtId="0" fontId="27" fillId="0" borderId="4" xfId="0" applyFont="1" applyBorder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0" xfId="0" applyFont="1" applyBorder="1" applyAlignment="1">
      <alignment vertical="center" wrapText="1" readingOrder="2"/>
    </xf>
    <xf numFmtId="0" fontId="28" fillId="0" borderId="0" xfId="0" applyFont="1"/>
    <xf numFmtId="0" fontId="28" fillId="0" borderId="0" xfId="0" applyFont="1" applyAlignment="1">
      <alignment vertical="center" wrapText="1" readingOrder="2"/>
    </xf>
    <xf numFmtId="0" fontId="28" fillId="0" borderId="0" xfId="0" applyFont="1" applyBorder="1" applyAlignment="1">
      <alignment horizontal="center" vertical="center" readingOrder="2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/>
    </xf>
    <xf numFmtId="0" fontId="28" fillId="0" borderId="0" xfId="0" applyFont="1" applyAlignment="1">
      <alignment horizontal="center" vertical="center" wrapText="1" readingOrder="2"/>
    </xf>
    <xf numFmtId="0" fontId="30" fillId="0" borderId="0" xfId="0" applyFont="1"/>
    <xf numFmtId="3" fontId="31" fillId="0" borderId="0" xfId="0" applyNumberFormat="1" applyFont="1"/>
    <xf numFmtId="0" fontId="31" fillId="0" borderId="0" xfId="0" applyFont="1"/>
    <xf numFmtId="3" fontId="28" fillId="0" borderId="0" xfId="0" applyNumberFormat="1" applyFont="1"/>
    <xf numFmtId="10" fontId="28" fillId="0" borderId="0" xfId="2" applyNumberFormat="1" applyFont="1" applyBorder="1" applyAlignment="1">
      <alignment horizontal="center" vertical="center" wrapText="1" readingOrder="2"/>
    </xf>
    <xf numFmtId="10" fontId="28" fillId="0" borderId="2" xfId="2" applyNumberFormat="1" applyFont="1" applyBorder="1" applyAlignment="1">
      <alignment horizontal="center" vertical="center" wrapText="1" readingOrder="2"/>
    </xf>
    <xf numFmtId="10" fontId="28" fillId="0" borderId="0" xfId="2" applyNumberFormat="1" applyFont="1"/>
    <xf numFmtId="10" fontId="3" fillId="0" borderId="0" xfId="2" applyNumberFormat="1" applyFont="1"/>
    <xf numFmtId="3" fontId="28" fillId="0" borderId="2" xfId="0" applyNumberFormat="1" applyFont="1" applyBorder="1" applyAlignment="1">
      <alignment horizontal="center" vertical="center" readingOrder="2"/>
    </xf>
    <xf numFmtId="3" fontId="28" fillId="0" borderId="2" xfId="0" applyNumberFormat="1" applyFont="1" applyBorder="1" applyAlignment="1">
      <alignment horizontal="center" vertical="center" wrapText="1" readingOrder="2"/>
    </xf>
    <xf numFmtId="3" fontId="3" fillId="0" borderId="0" xfId="0" applyNumberFormat="1" applyFont="1"/>
    <xf numFmtId="10" fontId="2" fillId="0" borderId="0" xfId="2" applyNumberFormat="1" applyFont="1" applyBorder="1" applyAlignment="1">
      <alignment horizontal="center" vertical="center" wrapText="1" readingOrder="2"/>
    </xf>
    <xf numFmtId="10" fontId="2" fillId="0" borderId="2" xfId="2" applyNumberFormat="1" applyFont="1" applyBorder="1" applyAlignment="1">
      <alignment horizontal="center" vertical="center" wrapText="1" readingOrder="2"/>
    </xf>
    <xf numFmtId="10" fontId="2" fillId="0" borderId="0" xfId="2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 vertical="center" readingOrder="2"/>
    </xf>
    <xf numFmtId="3" fontId="2" fillId="0" borderId="2" xfId="0" applyNumberFormat="1" applyFont="1" applyBorder="1" applyAlignment="1">
      <alignment horizontal="center" vertical="center" wrapText="1" readingOrder="2"/>
    </xf>
    <xf numFmtId="3" fontId="2" fillId="0" borderId="0" xfId="0" applyNumberFormat="1" applyFont="1" applyAlignment="1">
      <alignment horizontal="center"/>
    </xf>
    <xf numFmtId="3" fontId="31" fillId="0" borderId="10" xfId="0" applyNumberFormat="1" applyFont="1" applyBorder="1"/>
    <xf numFmtId="0" fontId="28" fillId="0" borderId="1" xfId="0" applyFont="1" applyBorder="1"/>
    <xf numFmtId="0" fontId="14" fillId="0" borderId="1" xfId="0" applyFont="1" applyBorder="1" applyAlignment="1">
      <alignment vertical="center" wrapText="1" readingOrder="2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 readingOrder="2"/>
    </xf>
    <xf numFmtId="10" fontId="28" fillId="0" borderId="1" xfId="2" applyNumberFormat="1" applyFont="1" applyBorder="1"/>
    <xf numFmtId="10" fontId="28" fillId="0" borderId="0" xfId="2" applyNumberFormat="1" applyFont="1" applyAlignment="1">
      <alignment horizontal="center" vertical="center" wrapText="1" readingOrder="2"/>
    </xf>
    <xf numFmtId="164" fontId="31" fillId="0" borderId="0" xfId="1" applyNumberFormat="1" applyFont="1"/>
    <xf numFmtId="164" fontId="28" fillId="0" borderId="0" xfId="1" applyNumberFormat="1" applyFont="1" applyAlignment="1">
      <alignment horizontal="right" vertical="center" wrapText="1" readingOrder="2"/>
    </xf>
    <xf numFmtId="164" fontId="28" fillId="0" borderId="0" xfId="1" applyNumberFormat="1" applyFont="1"/>
    <xf numFmtId="164" fontId="28" fillId="0" borderId="2" xfId="0" applyNumberFormat="1" applyFont="1" applyBorder="1" applyAlignment="1">
      <alignment horizontal="center" vertical="center" readingOrder="2"/>
    </xf>
    <xf numFmtId="0" fontId="32" fillId="0" borderId="0" xfId="0" applyFont="1" applyAlignment="1">
      <alignment vertical="center" wrapText="1" readingOrder="2"/>
    </xf>
    <xf numFmtId="0" fontId="33" fillId="0" borderId="0" xfId="0" applyFont="1"/>
    <xf numFmtId="0" fontId="28" fillId="0" borderId="1" xfId="0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1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 readingOrder="2"/>
    </xf>
    <xf numFmtId="3" fontId="7" fillId="0" borderId="10" xfId="0" applyNumberFormat="1" applyFont="1" applyBorder="1" applyAlignment="1">
      <alignment horizontal="center" vertical="center" wrapText="1" readingOrder="2"/>
    </xf>
    <xf numFmtId="0" fontId="28" fillId="0" borderId="0" xfId="0" applyFont="1" applyAlignment="1">
      <alignment horizontal="right" vertical="center"/>
    </xf>
    <xf numFmtId="0" fontId="32" fillId="0" borderId="1" xfId="0" applyFont="1" applyBorder="1" applyAlignment="1">
      <alignment horizontal="right"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33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0" fontId="30" fillId="0" borderId="0" xfId="0" applyFont="1" applyAlignment="1">
      <alignment wrapTex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2" fillId="0" borderId="1" xfId="0" applyFont="1" applyBorder="1" applyAlignment="1">
      <alignment horizontal="center" vertical="center" wrapText="1" readingOrder="2"/>
    </xf>
    <xf numFmtId="0" fontId="34" fillId="0" borderId="0" xfId="0" applyFont="1"/>
    <xf numFmtId="3" fontId="35" fillId="0" borderId="10" xfId="0" applyNumberFormat="1" applyFont="1" applyBorder="1" applyAlignment="1">
      <alignment horizontal="center" vertical="center" wrapText="1" readingOrder="2"/>
    </xf>
    <xf numFmtId="3" fontId="31" fillId="2" borderId="0" xfId="0" applyNumberFormat="1" applyFont="1" applyFill="1"/>
    <xf numFmtId="0" fontId="5" fillId="0" borderId="10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5" fillId="0" borderId="0" xfId="0" applyFont="1" applyBorder="1" applyAlignment="1">
      <alignment horizontal="center" vertical="center" wrapText="1" readingOrder="2"/>
    </xf>
    <xf numFmtId="3" fontId="5" fillId="0" borderId="0" xfId="0" applyNumberFormat="1" applyFont="1" applyAlignment="1">
      <alignment horizontal="center" vertical="center" wrapText="1" readingOrder="2"/>
    </xf>
    <xf numFmtId="3" fontId="31" fillId="0" borderId="0" xfId="0" applyNumberFormat="1" applyFont="1" applyBorder="1"/>
    <xf numFmtId="3" fontId="2" fillId="0" borderId="0" xfId="0" applyNumberFormat="1" applyFont="1" applyAlignment="1">
      <alignment horizontal="center" vertical="center" readingOrder="2"/>
    </xf>
    <xf numFmtId="0" fontId="32" fillId="0" borderId="3" xfId="0" applyFont="1" applyBorder="1" applyAlignment="1">
      <alignment horizontal="center" vertical="center" wrapText="1" readingOrder="2"/>
    </xf>
    <xf numFmtId="0" fontId="28" fillId="0" borderId="3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 readingOrder="2"/>
    </xf>
    <xf numFmtId="3" fontId="7" fillId="0" borderId="2" xfId="0" applyNumberFormat="1" applyFont="1" applyBorder="1" applyAlignment="1">
      <alignment horizontal="center" vertical="center" wrapText="1" readingOrder="2"/>
    </xf>
    <xf numFmtId="0" fontId="28" fillId="0" borderId="0" xfId="0" applyFont="1" applyAlignment="1">
      <alignment vertical="center" wrapText="1"/>
    </xf>
    <xf numFmtId="0" fontId="3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readingOrder="2"/>
    </xf>
    <xf numFmtId="164" fontId="23" fillId="0" borderId="6" xfId="1" applyNumberFormat="1" applyFont="1" applyBorder="1" applyAlignment="1">
      <alignment horizontal="center" vertical="center" wrapText="1" readingOrder="2"/>
    </xf>
    <xf numFmtId="9" fontId="23" fillId="0" borderId="6" xfId="0" applyNumberFormat="1" applyFont="1" applyBorder="1" applyAlignment="1">
      <alignment horizontal="center" vertical="center" wrapText="1" readingOrder="2"/>
    </xf>
    <xf numFmtId="164" fontId="30" fillId="0" borderId="0" xfId="1" applyNumberFormat="1" applyFont="1"/>
    <xf numFmtId="164" fontId="31" fillId="0" borderId="0" xfId="1" applyNumberFormat="1" applyFont="1" applyAlignment="1">
      <alignment horizontal="right" vertical="center"/>
    </xf>
    <xf numFmtId="164" fontId="0" fillId="0" borderId="0" xfId="1" applyNumberFormat="1" applyFont="1"/>
    <xf numFmtId="0" fontId="30" fillId="3" borderId="0" xfId="0" applyFont="1" applyFill="1"/>
    <xf numFmtId="164" fontId="5" fillId="0" borderId="10" xfId="1" applyNumberFormat="1" applyFont="1" applyBorder="1" applyAlignment="1">
      <alignment horizontal="center" vertical="center" wrapText="1" readingOrder="2"/>
    </xf>
    <xf numFmtId="0" fontId="30" fillId="4" borderId="0" xfId="0" applyFont="1" applyFill="1"/>
    <xf numFmtId="0" fontId="30" fillId="0" borderId="0" xfId="0" applyFont="1" applyFill="1"/>
    <xf numFmtId="164" fontId="7" fillId="0" borderId="2" xfId="1" applyNumberFormat="1" applyFont="1" applyBorder="1" applyAlignment="1">
      <alignment vertical="center" wrapText="1" readingOrder="2"/>
    </xf>
    <xf numFmtId="164" fontId="7" fillId="0" borderId="0" xfId="1" applyNumberFormat="1" applyFont="1" applyAlignment="1">
      <alignment horizontal="center" vertical="center" wrapText="1" readingOrder="2"/>
    </xf>
    <xf numFmtId="164" fontId="28" fillId="0" borderId="0" xfId="1" applyNumberFormat="1" applyFont="1" applyAlignment="1">
      <alignment vertical="center" wrapText="1"/>
    </xf>
    <xf numFmtId="0" fontId="30" fillId="5" borderId="0" xfId="0" applyFont="1" applyFill="1"/>
    <xf numFmtId="0" fontId="30" fillId="5" borderId="0" xfId="0" applyFont="1" applyFill="1" applyAlignment="1">
      <alignment wrapText="1"/>
    </xf>
    <xf numFmtId="0" fontId="30" fillId="0" borderId="1" xfId="0" applyFont="1" applyBorder="1" applyAlignment="1">
      <alignment vertical="center" wrapText="1" readingOrder="2"/>
    </xf>
    <xf numFmtId="0" fontId="36" fillId="0" borderId="0" xfId="0" applyFont="1"/>
    <xf numFmtId="164" fontId="7" fillId="0" borderId="10" xfId="1" applyNumberFormat="1" applyFont="1" applyBorder="1" applyAlignment="1">
      <alignment horizontal="center" vertical="center" wrapText="1" readingOrder="2"/>
    </xf>
    <xf numFmtId="164" fontId="7" fillId="0" borderId="10" xfId="1" applyNumberFormat="1" applyFont="1" applyBorder="1" applyAlignment="1">
      <alignment vertical="center" wrapText="1" readingOrder="2"/>
    </xf>
    <xf numFmtId="164" fontId="31" fillId="0" borderId="10" xfId="1" applyNumberFormat="1" applyFont="1" applyBorder="1" applyAlignment="1">
      <alignment horizontal="center" vertical="center" wrapText="1" readingOrder="2"/>
    </xf>
    <xf numFmtId="3" fontId="7" fillId="0" borderId="0" xfId="0" applyNumberFormat="1" applyFont="1" applyBorder="1" applyAlignment="1">
      <alignment horizontal="center" vertical="center" wrapText="1" readingOrder="2"/>
    </xf>
    <xf numFmtId="3" fontId="2" fillId="0" borderId="0" xfId="0" applyNumberFormat="1" applyFont="1" applyFill="1" applyAlignment="1">
      <alignment horizontal="center" vertical="center" readingOrder="2"/>
    </xf>
    <xf numFmtId="10" fontId="2" fillId="0" borderId="0" xfId="2" applyNumberFormat="1" applyFont="1" applyAlignment="1">
      <alignment horizontal="center" vertical="center" readingOrder="2"/>
    </xf>
    <xf numFmtId="10" fontId="2" fillId="0" borderId="2" xfId="2" applyNumberFormat="1" applyFont="1" applyBorder="1" applyAlignment="1">
      <alignment horizontal="center" vertical="center" readingOrder="2"/>
    </xf>
    <xf numFmtId="10" fontId="6" fillId="0" borderId="1" xfId="2" applyNumberFormat="1" applyFont="1" applyBorder="1" applyAlignment="1">
      <alignment horizontal="center"/>
    </xf>
    <xf numFmtId="10" fontId="0" fillId="0" borderId="0" xfId="2" applyNumberFormat="1" applyFont="1"/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0" xfId="2" applyNumberFormat="1" applyFont="1" applyBorder="1" applyAlignment="1">
      <alignment horizontal="center" vertical="center" wrapText="1" readingOrder="2"/>
    </xf>
    <xf numFmtId="10" fontId="5" fillId="0" borderId="10" xfId="2" applyNumberFormat="1" applyFont="1" applyBorder="1" applyAlignment="1">
      <alignment horizontal="center" vertical="center" wrapText="1" readingOrder="2"/>
    </xf>
    <xf numFmtId="10" fontId="5" fillId="0" borderId="0" xfId="2" applyNumberFormat="1" applyFont="1" applyAlignment="1">
      <alignment horizontal="center" vertical="center" wrapText="1" readingOrder="2"/>
    </xf>
    <xf numFmtId="10" fontId="5" fillId="0" borderId="10" xfId="0" applyNumberFormat="1" applyFont="1" applyBorder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9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28" fillId="0" borderId="1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 readingOrder="2"/>
    </xf>
    <xf numFmtId="0" fontId="28" fillId="0" borderId="0" xfId="0" applyFont="1" applyBorder="1" applyAlignment="1">
      <alignment horizontal="center" vertical="center" readingOrder="2"/>
    </xf>
    <xf numFmtId="0" fontId="28" fillId="0" borderId="1" xfId="0" applyFont="1" applyBorder="1" applyAlignment="1">
      <alignment horizontal="center" vertical="center" readingOrder="2"/>
    </xf>
    <xf numFmtId="0" fontId="28" fillId="0" borderId="0" xfId="0" applyFont="1" applyAlignment="1">
      <alignment horizontal="center" vertical="center" wrapText="1" readingOrder="2"/>
    </xf>
    <xf numFmtId="10" fontId="28" fillId="0" borderId="3" xfId="2" applyNumberFormat="1" applyFont="1" applyBorder="1" applyAlignment="1">
      <alignment horizontal="center" vertical="center" wrapText="1" readingOrder="2"/>
    </xf>
    <xf numFmtId="10" fontId="28" fillId="0" borderId="1" xfId="2" applyNumberFormat="1" applyFont="1" applyBorder="1" applyAlignment="1">
      <alignment horizontal="center" vertical="center" wrapText="1" readingOrder="2"/>
    </xf>
    <xf numFmtId="0" fontId="28" fillId="0" borderId="0" xfId="0" applyFont="1" applyAlignment="1">
      <alignment horizontal="center"/>
    </xf>
    <xf numFmtId="0" fontId="28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right" vertical="center" readingOrder="2"/>
    </xf>
    <xf numFmtId="0" fontId="2" fillId="0" borderId="3" xfId="0" applyFont="1" applyBorder="1" applyAlignment="1">
      <alignment horizontal="center" readingOrder="2"/>
    </xf>
    <xf numFmtId="0" fontId="3" fillId="0" borderId="0" xfId="0" applyFont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readingOrder="2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0" borderId="3" xfId="0" applyFont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10" fontId="2" fillId="0" borderId="3" xfId="2" applyNumberFormat="1" applyFont="1" applyBorder="1" applyAlignment="1">
      <alignment horizontal="center" vertical="center" wrapText="1" readingOrder="2"/>
    </xf>
    <xf numFmtId="10" fontId="2" fillId="0" borderId="1" xfId="2" applyNumberFormat="1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center" vertical="center" readingOrder="2"/>
    </xf>
    <xf numFmtId="0" fontId="2" fillId="0" borderId="1" xfId="0" applyFont="1" applyBorder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28" fillId="0" borderId="3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32" fillId="0" borderId="3" xfId="0" applyFont="1" applyBorder="1" applyAlignment="1">
      <alignment horizontal="center" vertical="center" wrapText="1" readingOrder="2"/>
    </xf>
    <xf numFmtId="0" fontId="32" fillId="0" borderId="0" xfId="0" applyFont="1" applyAlignment="1">
      <alignment horizontal="center" vertical="center" wrapText="1" readingOrder="2"/>
    </xf>
    <xf numFmtId="0" fontId="32" fillId="0" borderId="1" xfId="0" applyFont="1" applyBorder="1" applyAlignment="1">
      <alignment horizontal="center" vertical="center" wrapText="1" readingOrder="2"/>
    </xf>
    <xf numFmtId="0" fontId="30" fillId="0" borderId="3" xfId="0" applyFont="1" applyBorder="1" applyAlignment="1">
      <alignment horizontal="center" vertical="center" wrapText="1" readingOrder="2"/>
    </xf>
    <xf numFmtId="0" fontId="30" fillId="0" borderId="0" xfId="0" applyFont="1" applyAlignment="1">
      <alignment horizontal="center" vertical="center" wrapText="1" readingOrder="2"/>
    </xf>
    <xf numFmtId="0" fontId="23" fillId="0" borderId="0" xfId="0" applyFont="1" applyAlignment="1">
      <alignment horizontal="right" vertical="center" readingOrder="2"/>
    </xf>
    <xf numFmtId="0" fontId="23" fillId="0" borderId="6" xfId="0" applyFont="1" applyBorder="1" applyAlignment="1">
      <alignment horizontal="center" vertical="center" wrapText="1" readingOrder="2"/>
    </xf>
    <xf numFmtId="0" fontId="24" fillId="0" borderId="6" xfId="0" applyFont="1" applyBorder="1" applyAlignment="1">
      <alignment horizontal="center" vertical="center" wrapText="1" readingOrder="2"/>
    </xf>
    <xf numFmtId="0" fontId="32" fillId="0" borderId="4" xfId="0" applyFont="1" applyBorder="1" applyAlignment="1">
      <alignment horizontal="center" vertical="center" wrapText="1" readingOrder="2"/>
    </xf>
    <xf numFmtId="0" fontId="14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 readingOrder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readingOrder="2"/>
    </xf>
    <xf numFmtId="164" fontId="15" fillId="0" borderId="0" xfId="1" applyNumberFormat="1" applyFont="1" applyAlignment="1">
      <alignment horizontal="center" vertical="center"/>
    </xf>
    <xf numFmtId="164" fontId="33" fillId="0" borderId="0" xfId="1" applyNumberFormat="1" applyFont="1"/>
    <xf numFmtId="0" fontId="37" fillId="0" borderId="0" xfId="0" applyFont="1"/>
    <xf numFmtId="3" fontId="37" fillId="0" borderId="0" xfId="0" applyNumberFormat="1" applyFont="1"/>
    <xf numFmtId="164" fontId="37" fillId="0" borderId="0" xfId="1" applyNumberFormat="1" applyFont="1"/>
    <xf numFmtId="164" fontId="37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3"/>
  <sheetViews>
    <sheetView rightToLeft="1" tabSelected="1" zoomScaleNormal="100" zoomScaleSheetLayoutView="100" workbookViewId="0">
      <selection activeCell="I22" sqref="I22"/>
    </sheetView>
  </sheetViews>
  <sheetFormatPr defaultColWidth="9.125" defaultRowHeight="15.75"/>
  <cols>
    <col min="1" max="1" width="26.75" style="6" bestFit="1" customWidth="1"/>
    <col min="2" max="2" width="1.125" style="6" customWidth="1"/>
    <col min="3" max="3" width="10.625" style="6" bestFit="1" customWidth="1"/>
    <col min="4" max="4" width="0.875" style="6" customWidth="1"/>
    <col min="5" max="5" width="15.375" style="6" bestFit="1" customWidth="1"/>
    <col min="6" max="6" width="1.25" style="6" customWidth="1"/>
    <col min="7" max="7" width="15.375" style="6" bestFit="1" customWidth="1"/>
    <col min="8" max="8" width="0.625" style="6" customWidth="1"/>
    <col min="9" max="9" width="9.625" style="6" bestFit="1" customWidth="1"/>
    <col min="10" max="10" width="14.125" style="6" bestFit="1" customWidth="1"/>
    <col min="11" max="11" width="1" style="6" customWidth="1"/>
    <col min="12" max="12" width="9.375" style="6" bestFit="1" customWidth="1"/>
    <col min="13" max="13" width="13.125" style="6" bestFit="1" customWidth="1"/>
    <col min="14" max="14" width="1.125" style="6" customWidth="1"/>
    <col min="15" max="15" width="10.375" style="6" bestFit="1" customWidth="1"/>
    <col min="16" max="16" width="0.75" style="6" customWidth="1"/>
    <col min="17" max="17" width="8.625" style="6" bestFit="1" customWidth="1"/>
    <col min="18" max="18" width="0.625" style="6" customWidth="1"/>
    <col min="19" max="19" width="15.375" style="6" bestFit="1" customWidth="1"/>
    <col min="20" max="20" width="0.375" style="6" customWidth="1"/>
    <col min="21" max="21" width="15.5" style="6" bestFit="1" customWidth="1"/>
    <col min="22" max="22" width="0.75" style="6" customWidth="1"/>
    <col min="23" max="23" width="10.875" style="87" bestFit="1" customWidth="1"/>
    <col min="24" max="28" width="9.125" style="6"/>
    <col min="29" max="29" width="16.25" style="6" bestFit="1" customWidth="1"/>
    <col min="30" max="16384" width="9.125" style="6"/>
  </cols>
  <sheetData>
    <row r="1" spans="1:29" ht="21">
      <c r="A1" s="181" t="s">
        <v>147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9" ht="21">
      <c r="A2" s="181" t="s">
        <v>85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29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spans="1:29" ht="25.5">
      <c r="A4" s="182" t="s">
        <v>38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5" spans="1:29" ht="25.5">
      <c r="A5" s="182" t="s">
        <v>39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</row>
    <row r="7" spans="1:29" s="73" customFormat="1" ht="18.75" customHeight="1" thickBot="1">
      <c r="A7" s="71"/>
      <c r="B7" s="72"/>
      <c r="C7" s="183" t="s">
        <v>149</v>
      </c>
      <c r="D7" s="183"/>
      <c r="E7" s="183"/>
      <c r="F7" s="183"/>
      <c r="G7" s="183"/>
      <c r="H7" s="72"/>
      <c r="I7" s="184" t="s">
        <v>15</v>
      </c>
      <c r="J7" s="184"/>
      <c r="K7" s="184"/>
      <c r="L7" s="184"/>
      <c r="M7" s="184"/>
      <c r="O7" s="183" t="s">
        <v>150</v>
      </c>
      <c r="P7" s="183"/>
      <c r="Q7" s="183"/>
      <c r="R7" s="183"/>
      <c r="S7" s="183"/>
      <c r="T7" s="183"/>
      <c r="U7" s="183"/>
      <c r="V7" s="183"/>
      <c r="W7" s="183"/>
    </row>
    <row r="8" spans="1:29" s="73" customFormat="1" ht="17.25" customHeight="1">
      <c r="A8" s="185" t="s">
        <v>1</v>
      </c>
      <c r="B8" s="74"/>
      <c r="C8" s="186" t="s">
        <v>5</v>
      </c>
      <c r="D8" s="185"/>
      <c r="E8" s="186" t="s">
        <v>0</v>
      </c>
      <c r="F8" s="185"/>
      <c r="G8" s="179" t="s">
        <v>33</v>
      </c>
      <c r="H8" s="75"/>
      <c r="I8" s="191" t="s">
        <v>6</v>
      </c>
      <c r="J8" s="191"/>
      <c r="K8" s="76"/>
      <c r="L8" s="191" t="s">
        <v>7</v>
      </c>
      <c r="M8" s="191"/>
      <c r="O8" s="192" t="s">
        <v>5</v>
      </c>
      <c r="P8" s="185"/>
      <c r="Q8" s="179" t="s">
        <v>45</v>
      </c>
      <c r="R8" s="77"/>
      <c r="S8" s="192" t="s">
        <v>0</v>
      </c>
      <c r="T8" s="185"/>
      <c r="U8" s="179" t="s">
        <v>33</v>
      </c>
      <c r="V8" s="75"/>
      <c r="W8" s="189" t="s">
        <v>36</v>
      </c>
    </row>
    <row r="9" spans="1:29" s="73" customFormat="1" ht="20.25" customHeight="1" thickBot="1">
      <c r="A9" s="180"/>
      <c r="B9" s="74"/>
      <c r="C9" s="187"/>
      <c r="D9" s="188"/>
      <c r="E9" s="187"/>
      <c r="F9" s="188"/>
      <c r="G9" s="180"/>
      <c r="H9" s="75"/>
      <c r="I9" s="78" t="s">
        <v>5</v>
      </c>
      <c r="J9" s="78" t="s">
        <v>0</v>
      </c>
      <c r="K9" s="76"/>
      <c r="L9" s="78" t="s">
        <v>5</v>
      </c>
      <c r="M9" s="78" t="s">
        <v>83</v>
      </c>
      <c r="O9" s="187"/>
      <c r="P9" s="185"/>
      <c r="Q9" s="180"/>
      <c r="R9" s="77"/>
      <c r="S9" s="187"/>
      <c r="T9" s="185"/>
      <c r="U9" s="180"/>
      <c r="V9" s="75"/>
      <c r="W9" s="190"/>
      <c r="AC9" s="83">
        <v>27140665831443</v>
      </c>
    </row>
    <row r="10" spans="1:29" s="73" customFormat="1" ht="20.25" customHeight="1">
      <c r="A10" s="80" t="s">
        <v>151</v>
      </c>
      <c r="B10" s="74"/>
      <c r="C10" s="81">
        <v>18000000</v>
      </c>
      <c r="D10" s="79"/>
      <c r="E10" s="81">
        <v>65769320858</v>
      </c>
      <c r="F10" s="79"/>
      <c r="G10" s="81">
        <v>62839864800</v>
      </c>
      <c r="H10" s="75"/>
      <c r="I10" s="81">
        <v>6120000</v>
      </c>
      <c r="J10" s="81">
        <v>0</v>
      </c>
      <c r="K10" s="81"/>
      <c r="L10" s="81">
        <v>0</v>
      </c>
      <c r="M10" s="81">
        <v>0</v>
      </c>
      <c r="O10" s="81">
        <v>24120000</v>
      </c>
      <c r="P10" s="82"/>
      <c r="Q10" s="81">
        <v>2396</v>
      </c>
      <c r="R10" s="82"/>
      <c r="S10" s="81">
        <v>65769320858</v>
      </c>
      <c r="T10" s="82"/>
      <c r="U10" s="81">
        <v>57447660456</v>
      </c>
      <c r="V10" s="75"/>
      <c r="W10" s="84">
        <f>U10/$AC$9</f>
        <v>2.1166636372437755E-3</v>
      </c>
    </row>
    <row r="11" spans="1:29" s="73" customFormat="1" ht="20.25" customHeight="1">
      <c r="A11" s="80" t="s">
        <v>152</v>
      </c>
      <c r="B11" s="74"/>
      <c r="C11" s="81">
        <v>29431752</v>
      </c>
      <c r="D11" s="79"/>
      <c r="E11" s="81">
        <v>429947991199</v>
      </c>
      <c r="F11" s="79"/>
      <c r="G11" s="81">
        <v>399938174143.45203</v>
      </c>
      <c r="H11" s="75"/>
      <c r="I11" s="81">
        <v>0</v>
      </c>
      <c r="J11" s="81">
        <v>0</v>
      </c>
      <c r="K11" s="81"/>
      <c r="L11" s="81">
        <v>0</v>
      </c>
      <c r="M11" s="81">
        <v>0</v>
      </c>
      <c r="O11" s="81">
        <v>29431752</v>
      </c>
      <c r="P11" s="82"/>
      <c r="Q11" s="81">
        <v>12090</v>
      </c>
      <c r="R11" s="82"/>
      <c r="S11" s="81">
        <v>429947991199</v>
      </c>
      <c r="T11" s="82"/>
      <c r="U11" s="81">
        <v>353712693884.00403</v>
      </c>
      <c r="V11" s="75"/>
      <c r="W11" s="84">
        <f t="shared" ref="W11:W17" si="0">U11/$AC$9</f>
        <v>1.3032572453481257E-2</v>
      </c>
    </row>
    <row r="12" spans="1:29" s="73" customFormat="1" ht="20.25" customHeight="1">
      <c r="A12" s="80" t="s">
        <v>166</v>
      </c>
      <c r="B12" s="74"/>
      <c r="C12" s="81">
        <v>150000</v>
      </c>
      <c r="D12" s="79"/>
      <c r="E12" s="81">
        <v>26622616519</v>
      </c>
      <c r="F12" s="79"/>
      <c r="G12" s="81">
        <v>27288163575</v>
      </c>
      <c r="H12" s="75"/>
      <c r="I12" s="81">
        <v>0</v>
      </c>
      <c r="J12" s="81">
        <v>0</v>
      </c>
      <c r="K12" s="81"/>
      <c r="L12" s="81">
        <v>0</v>
      </c>
      <c r="M12" s="81">
        <v>0</v>
      </c>
      <c r="O12" s="81">
        <v>150000</v>
      </c>
      <c r="P12" s="82"/>
      <c r="Q12" s="81">
        <v>159590</v>
      </c>
      <c r="R12" s="82"/>
      <c r="S12" s="81">
        <v>26622616519</v>
      </c>
      <c r="T12" s="82"/>
      <c r="U12" s="81">
        <v>23796065925</v>
      </c>
      <c r="V12" s="75"/>
      <c r="W12" s="84">
        <f t="shared" si="0"/>
        <v>8.7676794934897235E-4</v>
      </c>
    </row>
    <row r="13" spans="1:29" s="73" customFormat="1" ht="20.25" customHeight="1">
      <c r="A13" s="80" t="s">
        <v>167</v>
      </c>
      <c r="B13" s="74"/>
      <c r="C13" s="81">
        <v>33953760</v>
      </c>
      <c r="D13" s="79"/>
      <c r="E13" s="81">
        <v>178928178285</v>
      </c>
      <c r="F13" s="79"/>
      <c r="G13" s="81">
        <v>192722407580.88</v>
      </c>
      <c r="H13" s="75"/>
      <c r="I13" s="81">
        <v>0</v>
      </c>
      <c r="J13" s="81">
        <v>0</v>
      </c>
      <c r="K13" s="81"/>
      <c r="L13" s="81">
        <v>0</v>
      </c>
      <c r="M13" s="81">
        <v>0</v>
      </c>
      <c r="O13" s="81">
        <v>33953760</v>
      </c>
      <c r="P13" s="82"/>
      <c r="Q13" s="81">
        <v>5670</v>
      </c>
      <c r="R13" s="82"/>
      <c r="S13" s="81">
        <v>178928178285</v>
      </c>
      <c r="T13" s="82"/>
      <c r="U13" s="81">
        <v>191372338175.76001</v>
      </c>
      <c r="V13" s="75"/>
      <c r="W13" s="84">
        <f t="shared" si="0"/>
        <v>7.0511290829885004E-3</v>
      </c>
    </row>
    <row r="14" spans="1:29" s="73" customFormat="1" ht="20.25" customHeight="1">
      <c r="A14" s="80" t="s">
        <v>168</v>
      </c>
      <c r="B14" s="74"/>
      <c r="C14" s="81">
        <v>11100000</v>
      </c>
      <c r="D14" s="79"/>
      <c r="E14" s="81">
        <v>154960285446</v>
      </c>
      <c r="F14" s="79"/>
      <c r="G14" s="81">
        <v>165730004100</v>
      </c>
      <c r="H14" s="75"/>
      <c r="I14" s="81">
        <v>0</v>
      </c>
      <c r="J14" s="81">
        <v>0</v>
      </c>
      <c r="K14" s="81"/>
      <c r="L14" s="81">
        <v>-2800000</v>
      </c>
      <c r="M14" s="81">
        <v>41352611933</v>
      </c>
      <c r="O14" s="81">
        <v>8300000</v>
      </c>
      <c r="P14" s="82"/>
      <c r="Q14" s="81">
        <v>15190</v>
      </c>
      <c r="R14" s="82"/>
      <c r="S14" s="81">
        <v>115871204441</v>
      </c>
      <c r="T14" s="82"/>
      <c r="U14" s="81">
        <v>125326841850</v>
      </c>
      <c r="V14" s="75"/>
      <c r="W14" s="84">
        <f t="shared" si="0"/>
        <v>4.617677496504392E-3</v>
      </c>
    </row>
    <row r="15" spans="1:29" s="73" customFormat="1" ht="20.25" customHeight="1">
      <c r="A15" s="80" t="s">
        <v>169</v>
      </c>
      <c r="B15" s="74"/>
      <c r="C15" s="81">
        <v>2109466</v>
      </c>
      <c r="D15" s="79"/>
      <c r="E15" s="81">
        <v>7729350272</v>
      </c>
      <c r="F15" s="79"/>
      <c r="G15" s="81">
        <v>7550989752.9573002</v>
      </c>
      <c r="H15" s="75"/>
      <c r="I15" s="81">
        <v>2582599</v>
      </c>
      <c r="J15" s="81">
        <v>9213146065</v>
      </c>
      <c r="K15" s="81"/>
      <c r="L15" s="81">
        <v>0</v>
      </c>
      <c r="M15" s="81">
        <v>0</v>
      </c>
      <c r="O15" s="81">
        <v>4692065</v>
      </c>
      <c r="P15" s="82"/>
      <c r="Q15" s="81">
        <v>3660</v>
      </c>
      <c r="R15" s="82"/>
      <c r="S15" s="81">
        <v>16942496337</v>
      </c>
      <c r="T15" s="82"/>
      <c r="U15" s="81">
        <v>17070778800.495001</v>
      </c>
      <c r="V15" s="75"/>
      <c r="W15" s="84">
        <f t="shared" si="0"/>
        <v>6.2897420816839964E-4</v>
      </c>
    </row>
    <row r="16" spans="1:29" s="73" customFormat="1" ht="20.25" customHeight="1">
      <c r="A16" s="80" t="s">
        <v>170</v>
      </c>
      <c r="B16" s="74"/>
      <c r="C16" s="81">
        <v>247667173</v>
      </c>
      <c r="D16" s="79"/>
      <c r="E16" s="81">
        <v>1536841880308</v>
      </c>
      <c r="F16" s="79"/>
      <c r="G16" s="81">
        <v>1682979130499.96</v>
      </c>
      <c r="H16" s="75"/>
      <c r="I16" s="81">
        <v>0</v>
      </c>
      <c r="J16" s="81">
        <v>0</v>
      </c>
      <c r="K16" s="81"/>
      <c r="L16" s="81">
        <v>0</v>
      </c>
      <c r="M16" s="81">
        <v>0</v>
      </c>
      <c r="O16" s="81">
        <v>247667173</v>
      </c>
      <c r="P16" s="82"/>
      <c r="Q16" s="81">
        <v>6948</v>
      </c>
      <c r="R16" s="82"/>
      <c r="S16" s="81">
        <v>1536841880308</v>
      </c>
      <c r="T16" s="82"/>
      <c r="U16" s="81">
        <v>1710552808471.8799</v>
      </c>
      <c r="V16" s="75"/>
      <c r="W16" s="84">
        <f t="shared" si="0"/>
        <v>6.3025454832068659E-2</v>
      </c>
    </row>
    <row r="17" spans="1:23" s="73" customFormat="1" ht="20.25" customHeight="1" thickBot="1">
      <c r="A17" s="80" t="s">
        <v>172</v>
      </c>
      <c r="B17" s="74"/>
      <c r="C17" s="81">
        <v>0</v>
      </c>
      <c r="D17" s="79"/>
      <c r="E17" s="81">
        <v>0</v>
      </c>
      <c r="F17" s="79"/>
      <c r="G17" s="81">
        <v>0</v>
      </c>
      <c r="H17" s="75"/>
      <c r="I17" s="81">
        <v>18000000</v>
      </c>
      <c r="J17" s="81">
        <v>78318657494</v>
      </c>
      <c r="K17" s="81"/>
      <c r="L17" s="81">
        <v>0</v>
      </c>
      <c r="M17" s="81">
        <v>0</v>
      </c>
      <c r="O17" s="81">
        <v>18000000</v>
      </c>
      <c r="P17" s="82"/>
      <c r="Q17" s="81">
        <v>3984</v>
      </c>
      <c r="R17" s="82"/>
      <c r="S17" s="81">
        <v>78318657494</v>
      </c>
      <c r="T17" s="82"/>
      <c r="U17" s="81">
        <v>71285313600</v>
      </c>
      <c r="V17" s="75"/>
      <c r="W17" s="84">
        <f t="shared" si="0"/>
        <v>2.6265130724027613E-3</v>
      </c>
    </row>
    <row r="18" spans="1:23" s="73" customFormat="1" ht="38.25" thickBot="1">
      <c r="A18" s="74" t="s">
        <v>4</v>
      </c>
      <c r="B18" s="74"/>
      <c r="C18" s="88">
        <f>SUM(C10:C17)</f>
        <v>342412151</v>
      </c>
      <c r="D18" s="79"/>
      <c r="E18" s="88">
        <f>SUM(E10:E17)</f>
        <v>2400799622887</v>
      </c>
      <c r="F18" s="79"/>
      <c r="G18" s="89">
        <f>SUM(G10:G17)</f>
        <v>2539048734452.249</v>
      </c>
      <c r="H18" s="77"/>
      <c r="I18" s="88">
        <f>SUM(I10:I17)</f>
        <v>26702599</v>
      </c>
      <c r="J18" s="88">
        <f>SUM(J10:J17)</f>
        <v>87531803559</v>
      </c>
      <c r="L18" s="88">
        <f>SUM(L10:L17)</f>
        <v>-2800000</v>
      </c>
      <c r="M18" s="88">
        <f>SUM(M10:M17)</f>
        <v>41352611933</v>
      </c>
      <c r="O18" s="88">
        <f>SUM(O10:O17)</f>
        <v>366314750</v>
      </c>
      <c r="P18" s="79"/>
      <c r="Q18" s="88">
        <f>SUM(Q10:Q17)</f>
        <v>209528</v>
      </c>
      <c r="R18" s="79"/>
      <c r="S18" s="88">
        <f>SUM(S10:S17)</f>
        <v>2449242345441</v>
      </c>
      <c r="T18" s="79"/>
      <c r="U18" s="89">
        <f>SUM(U10:U17)</f>
        <v>2550564501163.1387</v>
      </c>
      <c r="V18" s="77"/>
      <c r="W18" s="85">
        <f>SUM(W10:W17)</f>
        <v>9.3975752732206722E-2</v>
      </c>
    </row>
    <row r="19" spans="1:23" s="73" customFormat="1" ht="19.5" thickTop="1">
      <c r="W19" s="86"/>
    </row>
    <row r="20" spans="1:23" s="73" customFormat="1" ht="18.75">
      <c r="S20" s="83"/>
      <c r="W20" s="86"/>
    </row>
    <row r="21" spans="1:23" s="73" customFormat="1" ht="18.75">
      <c r="S21" s="83"/>
      <c r="W21" s="86"/>
    </row>
    <row r="22" spans="1:23" s="73" customFormat="1" ht="18.75">
      <c r="W22" s="86"/>
    </row>
    <row r="23" spans="1:23" s="73" customFormat="1" ht="18.75">
      <c r="W23" s="86"/>
    </row>
  </sheetData>
  <mergeCells count="23">
    <mergeCell ref="W8:W9"/>
    <mergeCell ref="I8:J8"/>
    <mergeCell ref="L8:M8"/>
    <mergeCell ref="O8:O9"/>
    <mergeCell ref="P8:P9"/>
    <mergeCell ref="Q8:Q9"/>
    <mergeCell ref="S8:S9"/>
    <mergeCell ref="G8:G9"/>
    <mergeCell ref="A1:W1"/>
    <mergeCell ref="A2:W2"/>
    <mergeCell ref="A3:W3"/>
    <mergeCell ref="A4:W4"/>
    <mergeCell ref="A5:W5"/>
    <mergeCell ref="C7:G7"/>
    <mergeCell ref="I7:M7"/>
    <mergeCell ref="O7:W7"/>
    <mergeCell ref="A8:A9"/>
    <mergeCell ref="C8:C9"/>
    <mergeCell ref="D8:D9"/>
    <mergeCell ref="E8:E9"/>
    <mergeCell ref="F8:F9"/>
    <mergeCell ref="T8:T9"/>
    <mergeCell ref="U8:U9"/>
  </mergeCells>
  <pageMargins left="0.7" right="0.7" top="0.75" bottom="0.75" header="0.3" footer="0.3"/>
  <pageSetup scale="8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X50"/>
  <sheetViews>
    <sheetView rightToLeft="1" zoomScaleNormal="100" zoomScaleSheetLayoutView="90" workbookViewId="0">
      <selection activeCell="Q45" sqref="Q45"/>
    </sheetView>
  </sheetViews>
  <sheetFormatPr defaultColWidth="9.125" defaultRowHeight="18"/>
  <cols>
    <col min="1" max="1" width="26.25" style="14" bestFit="1" customWidth="1"/>
    <col min="2" max="2" width="0.375" style="14" customWidth="1"/>
    <col min="3" max="3" width="18" style="14" bestFit="1" customWidth="1"/>
    <col min="4" max="4" width="0.75" style="14" customWidth="1"/>
    <col min="5" max="5" width="18.125" style="14" bestFit="1" customWidth="1"/>
    <col min="6" max="6" width="0.625" style="14" customWidth="1"/>
    <col min="7" max="7" width="13.5" style="14" bestFit="1" customWidth="1"/>
    <col min="8" max="8" width="0.625" style="14" customWidth="1"/>
    <col min="9" max="9" width="15.625" style="14" bestFit="1" customWidth="1"/>
    <col min="10" max="10" width="0.375" style="14" customWidth="1"/>
    <col min="11" max="11" width="18" style="14" bestFit="1" customWidth="1"/>
    <col min="12" max="12" width="0.625" style="14" customWidth="1"/>
    <col min="13" max="13" width="18.125" style="14" bestFit="1" customWidth="1"/>
    <col min="14" max="14" width="0.25" style="14" customWidth="1"/>
    <col min="15" max="15" width="16.875" style="164" bestFit="1" customWidth="1"/>
    <col min="16" max="16" width="0.625" style="14" customWidth="1"/>
    <col min="17" max="17" width="15.5" style="14" bestFit="1" customWidth="1"/>
    <col min="18" max="19" width="9.125" style="14"/>
    <col min="20" max="20" width="26.25" style="14" bestFit="1" customWidth="1"/>
    <col min="21" max="21" width="16.875" style="14" customWidth="1"/>
    <col min="22" max="22" width="14.625" style="14" bestFit="1" customWidth="1"/>
    <col min="23" max="16384" width="9.125" style="14"/>
  </cols>
  <sheetData>
    <row r="1" spans="1:21" ht="21">
      <c r="A1" s="181" t="s">
        <v>216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</row>
    <row r="2" spans="1:21" ht="21">
      <c r="A2" s="181" t="s">
        <v>92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</row>
    <row r="3" spans="1:21" ht="21">
      <c r="A3" s="181" t="s">
        <v>241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</row>
    <row r="4" spans="1:21" ht="25.5">
      <c r="A4" s="182" t="s">
        <v>128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</row>
    <row r="6" spans="1:21" s="73" customFormat="1" ht="19.5" customHeight="1" thickBot="1">
      <c r="A6" s="119"/>
      <c r="B6" s="108"/>
      <c r="C6" s="233" t="s">
        <v>240</v>
      </c>
      <c r="D6" s="233"/>
      <c r="E6" s="233"/>
      <c r="F6" s="233"/>
      <c r="G6" s="233"/>
      <c r="H6" s="233"/>
      <c r="I6" s="233"/>
      <c r="J6" s="100"/>
      <c r="K6" s="233" t="s">
        <v>248</v>
      </c>
      <c r="L6" s="233"/>
      <c r="M6" s="233"/>
      <c r="N6" s="233"/>
      <c r="O6" s="233"/>
      <c r="P6" s="233"/>
      <c r="Q6" s="233"/>
    </row>
    <row r="7" spans="1:21" s="73" customFormat="1" ht="20.25" customHeight="1">
      <c r="A7" s="229"/>
      <c r="B7" s="230"/>
      <c r="C7" s="231" t="s">
        <v>25</v>
      </c>
      <c r="D7" s="231"/>
      <c r="E7" s="231" t="s">
        <v>21</v>
      </c>
      <c r="F7" s="229"/>
      <c r="G7" s="231" t="s">
        <v>22</v>
      </c>
      <c r="H7" s="229"/>
      <c r="I7" s="231" t="s">
        <v>4</v>
      </c>
      <c r="J7" s="120"/>
      <c r="K7" s="231" t="s">
        <v>25</v>
      </c>
      <c r="L7" s="231"/>
      <c r="M7" s="231" t="s">
        <v>21</v>
      </c>
      <c r="N7" s="229"/>
      <c r="O7" s="234" t="s">
        <v>22</v>
      </c>
      <c r="P7" s="229"/>
      <c r="Q7" s="231" t="s">
        <v>4</v>
      </c>
    </row>
    <row r="8" spans="1:21" s="73" customFormat="1" ht="20.25" customHeight="1">
      <c r="A8" s="230"/>
      <c r="B8" s="230"/>
      <c r="C8" s="232"/>
      <c r="D8" s="232"/>
      <c r="E8" s="232"/>
      <c r="F8" s="230"/>
      <c r="G8" s="232"/>
      <c r="H8" s="230"/>
      <c r="I8" s="232"/>
      <c r="J8" s="120"/>
      <c r="K8" s="232"/>
      <c r="L8" s="232"/>
      <c r="M8" s="232"/>
      <c r="N8" s="230"/>
      <c r="O8" s="235"/>
      <c r="P8" s="230"/>
      <c r="Q8" s="232"/>
    </row>
    <row r="9" spans="1:21" s="73" customFormat="1" ht="21.75" thickBot="1">
      <c r="A9" s="230"/>
      <c r="B9" s="230"/>
      <c r="C9" s="143" t="s">
        <v>96</v>
      </c>
      <c r="D9" s="232"/>
      <c r="E9" s="143" t="s">
        <v>95</v>
      </c>
      <c r="F9" s="230"/>
      <c r="G9" s="143" t="s">
        <v>96</v>
      </c>
      <c r="H9" s="230"/>
      <c r="I9" s="233"/>
      <c r="J9" s="17"/>
      <c r="K9" s="143" t="s">
        <v>96</v>
      </c>
      <c r="L9" s="232"/>
      <c r="M9" s="143" t="s">
        <v>96</v>
      </c>
      <c r="N9" s="230"/>
      <c r="O9" s="163" t="s">
        <v>96</v>
      </c>
      <c r="P9" s="230"/>
      <c r="Q9" s="233"/>
    </row>
    <row r="10" spans="1:21" s="73" customFormat="1" ht="21">
      <c r="A10" s="157" t="s">
        <v>178</v>
      </c>
      <c r="C10" s="73">
        <v>0</v>
      </c>
      <c r="D10" s="120"/>
      <c r="E10" s="81">
        <v>1490170178</v>
      </c>
      <c r="F10" s="100"/>
      <c r="G10" s="73">
        <v>0</v>
      </c>
      <c r="H10" s="100"/>
      <c r="I10" s="168">
        <f>C10+E10+G10</f>
        <v>1490170178</v>
      </c>
      <c r="J10" s="17"/>
      <c r="K10" s="73">
        <v>0</v>
      </c>
      <c r="L10" s="120"/>
      <c r="M10" s="132">
        <v>12827681321</v>
      </c>
      <c r="N10" s="100"/>
      <c r="O10" s="73">
        <v>0</v>
      </c>
      <c r="P10" s="100"/>
      <c r="Q10" s="168">
        <f>K10+M10+O10</f>
        <v>12827681321</v>
      </c>
    </row>
    <row r="11" spans="1:21" s="73" customFormat="1" ht="21">
      <c r="A11" s="157" t="s">
        <v>176</v>
      </c>
      <c r="B11" s="100"/>
      <c r="C11" s="73">
        <v>0</v>
      </c>
      <c r="D11" s="120"/>
      <c r="E11" s="81">
        <v>297410084</v>
      </c>
      <c r="F11" s="100"/>
      <c r="G11" s="73">
        <v>0</v>
      </c>
      <c r="H11" s="100"/>
      <c r="I11" s="168">
        <f t="shared" ref="I11:I43" si="0">C11+E11+G11</f>
        <v>297410084</v>
      </c>
      <c r="J11" s="17"/>
      <c r="K11" s="73">
        <v>0</v>
      </c>
      <c r="L11" s="120"/>
      <c r="M11" s="132">
        <v>412883933</v>
      </c>
      <c r="N11" s="100"/>
      <c r="O11" s="81">
        <v>613815729</v>
      </c>
      <c r="P11" s="100"/>
      <c r="Q11" s="168">
        <f t="shared" ref="Q11:Q43" si="1">K11+M11+O11</f>
        <v>1026699662</v>
      </c>
    </row>
    <row r="12" spans="1:21" s="73" customFormat="1" ht="21">
      <c r="A12" s="157" t="s">
        <v>177</v>
      </c>
      <c r="B12" s="100"/>
      <c r="C12" s="73">
        <v>0</v>
      </c>
      <c r="D12" s="120"/>
      <c r="E12" s="81">
        <v>6282061170</v>
      </c>
      <c r="F12" s="100"/>
      <c r="G12" s="73">
        <v>0</v>
      </c>
      <c r="H12" s="100"/>
      <c r="I12" s="168">
        <f t="shared" si="0"/>
        <v>6282061170</v>
      </c>
      <c r="J12" s="17"/>
      <c r="K12" s="73">
        <v>0</v>
      </c>
      <c r="L12" s="120"/>
      <c r="M12" s="132">
        <v>1191619750</v>
      </c>
      <c r="N12" s="100"/>
      <c r="O12" s="81">
        <v>8770627482</v>
      </c>
      <c r="P12" s="100"/>
      <c r="Q12" s="168">
        <f t="shared" si="1"/>
        <v>9962247232</v>
      </c>
      <c r="T12" s="80"/>
      <c r="U12" s="81"/>
    </row>
    <row r="13" spans="1:21" s="73" customFormat="1" ht="21">
      <c r="A13" s="157" t="s">
        <v>179</v>
      </c>
      <c r="B13" s="100"/>
      <c r="C13" s="73">
        <v>0</v>
      </c>
      <c r="D13" s="120"/>
      <c r="E13" s="81">
        <v>6357975408</v>
      </c>
      <c r="F13" s="100"/>
      <c r="G13" s="73">
        <v>0</v>
      </c>
      <c r="H13" s="100"/>
      <c r="I13" s="168">
        <f t="shared" si="0"/>
        <v>6357975408</v>
      </c>
      <c r="J13" s="17"/>
      <c r="K13" s="73">
        <v>0</v>
      </c>
      <c r="L13" s="120"/>
      <c r="M13" s="132">
        <v>-6217031289</v>
      </c>
      <c r="N13" s="100"/>
      <c r="O13" s="73">
        <v>0</v>
      </c>
      <c r="P13" s="100"/>
      <c r="Q13" s="168">
        <f t="shared" si="1"/>
        <v>-6217031289</v>
      </c>
      <c r="T13" s="80"/>
      <c r="U13" s="81"/>
    </row>
    <row r="14" spans="1:21" s="73" customFormat="1" ht="21">
      <c r="A14" s="157" t="s">
        <v>180</v>
      </c>
      <c r="B14" s="100"/>
      <c r="C14" s="73">
        <v>0</v>
      </c>
      <c r="D14" s="120"/>
      <c r="E14" s="81">
        <v>155392830</v>
      </c>
      <c r="F14" s="100"/>
      <c r="G14" s="73">
        <v>0</v>
      </c>
      <c r="H14" s="100"/>
      <c r="I14" s="168">
        <f t="shared" si="0"/>
        <v>155392830</v>
      </c>
      <c r="J14" s="17"/>
      <c r="K14" s="73">
        <v>0</v>
      </c>
      <c r="L14" s="120"/>
      <c r="M14" s="132">
        <v>12731388280</v>
      </c>
      <c r="N14" s="100"/>
      <c r="O14" s="81">
        <v>3550126204</v>
      </c>
      <c r="P14" s="100"/>
      <c r="Q14" s="168">
        <f t="shared" si="1"/>
        <v>16281514484</v>
      </c>
      <c r="T14" s="80"/>
      <c r="U14" s="81"/>
    </row>
    <row r="15" spans="1:21" s="73" customFormat="1" ht="21">
      <c r="A15" s="157" t="s">
        <v>181</v>
      </c>
      <c r="B15" s="100"/>
      <c r="C15" s="73">
        <v>0</v>
      </c>
      <c r="D15" s="120"/>
      <c r="E15" s="81">
        <v>13566660597</v>
      </c>
      <c r="F15" s="100"/>
      <c r="G15" s="73">
        <v>0</v>
      </c>
      <c r="H15" s="100"/>
      <c r="I15" s="168">
        <f t="shared" si="0"/>
        <v>13566660597</v>
      </c>
      <c r="J15" s="17"/>
      <c r="K15" s="73">
        <v>0</v>
      </c>
      <c r="L15" s="120"/>
      <c r="M15" s="132">
        <v>-528813375</v>
      </c>
      <c r="N15" s="100"/>
      <c r="O15" s="81">
        <v>15249292968</v>
      </c>
      <c r="P15" s="100"/>
      <c r="Q15" s="168">
        <f t="shared" si="1"/>
        <v>14720479593</v>
      </c>
      <c r="T15" s="80"/>
      <c r="U15" s="81"/>
    </row>
    <row r="16" spans="1:21" s="73" customFormat="1" ht="21">
      <c r="A16" s="157" t="s">
        <v>295</v>
      </c>
      <c r="B16" s="145"/>
      <c r="C16" s="73">
        <v>0</v>
      </c>
      <c r="D16" s="146"/>
      <c r="E16" s="73">
        <v>0</v>
      </c>
      <c r="F16" s="145"/>
      <c r="G16" s="73">
        <v>0</v>
      </c>
      <c r="H16" s="145"/>
      <c r="I16" s="168">
        <f t="shared" si="0"/>
        <v>0</v>
      </c>
      <c r="J16" s="17"/>
      <c r="K16" s="73">
        <v>0</v>
      </c>
      <c r="L16" s="146"/>
      <c r="M16" s="73">
        <v>0</v>
      </c>
      <c r="N16" s="145"/>
      <c r="O16" s="81">
        <v>24945895</v>
      </c>
      <c r="P16" s="145"/>
      <c r="Q16" s="168">
        <f t="shared" si="1"/>
        <v>24945895</v>
      </c>
      <c r="T16" s="80"/>
      <c r="U16" s="81"/>
    </row>
    <row r="17" spans="1:21" s="73" customFormat="1" ht="21">
      <c r="A17" s="157" t="s">
        <v>293</v>
      </c>
      <c r="B17" s="145"/>
      <c r="C17" s="73">
        <v>0</v>
      </c>
      <c r="D17" s="146"/>
      <c r="E17" s="73">
        <v>0</v>
      </c>
      <c r="F17" s="145"/>
      <c r="G17" s="73">
        <v>0</v>
      </c>
      <c r="H17" s="145"/>
      <c r="I17" s="168">
        <f t="shared" si="0"/>
        <v>0</v>
      </c>
      <c r="J17" s="17"/>
      <c r="K17" s="73">
        <v>0</v>
      </c>
      <c r="L17" s="146"/>
      <c r="M17" s="73">
        <v>0</v>
      </c>
      <c r="N17" s="145"/>
      <c r="O17" s="81">
        <v>216028137946</v>
      </c>
      <c r="P17" s="145"/>
      <c r="Q17" s="168">
        <f t="shared" si="1"/>
        <v>216028137946</v>
      </c>
      <c r="T17" s="80"/>
      <c r="U17" s="81"/>
    </row>
    <row r="18" spans="1:21" s="73" customFormat="1" ht="21">
      <c r="A18" s="157" t="s">
        <v>294</v>
      </c>
      <c r="B18" s="145"/>
      <c r="C18" s="73">
        <v>0</v>
      </c>
      <c r="D18" s="146"/>
      <c r="E18" s="73">
        <v>0</v>
      </c>
      <c r="F18" s="145"/>
      <c r="G18" s="73">
        <v>0</v>
      </c>
      <c r="H18" s="145"/>
      <c r="I18" s="168">
        <f t="shared" si="0"/>
        <v>0</v>
      </c>
      <c r="J18" s="17"/>
      <c r="K18" s="73">
        <v>0</v>
      </c>
      <c r="L18" s="146"/>
      <c r="M18" s="73">
        <v>0</v>
      </c>
      <c r="N18" s="145"/>
      <c r="O18" s="81">
        <v>58794285242</v>
      </c>
      <c r="P18" s="145"/>
      <c r="Q18" s="168">
        <f t="shared" si="1"/>
        <v>58794285242</v>
      </c>
      <c r="T18" s="80"/>
      <c r="U18" s="81"/>
    </row>
    <row r="19" spans="1:21" s="73" customFormat="1" ht="21">
      <c r="A19" s="157" t="s">
        <v>292</v>
      </c>
      <c r="B19" s="145"/>
      <c r="C19" s="73">
        <v>0</v>
      </c>
      <c r="D19" s="146"/>
      <c r="E19" s="73">
        <v>0</v>
      </c>
      <c r="F19" s="145"/>
      <c r="G19" s="73">
        <v>0</v>
      </c>
      <c r="H19" s="145"/>
      <c r="I19" s="168">
        <f t="shared" si="0"/>
        <v>0</v>
      </c>
      <c r="J19" s="17"/>
      <c r="K19" s="73">
        <v>0</v>
      </c>
      <c r="L19" s="146"/>
      <c r="M19" s="73">
        <v>0</v>
      </c>
      <c r="N19" s="145"/>
      <c r="O19" s="81">
        <v>388929495</v>
      </c>
      <c r="P19" s="145"/>
      <c r="Q19" s="168">
        <f t="shared" si="1"/>
        <v>388929495</v>
      </c>
      <c r="T19" s="80"/>
      <c r="U19" s="81"/>
    </row>
    <row r="20" spans="1:21" s="73" customFormat="1" ht="21">
      <c r="A20" s="157" t="s">
        <v>291</v>
      </c>
      <c r="B20" s="145"/>
      <c r="C20" s="73">
        <v>0</v>
      </c>
      <c r="D20" s="146"/>
      <c r="E20" s="73">
        <v>0</v>
      </c>
      <c r="F20" s="145"/>
      <c r="G20" s="73">
        <v>0</v>
      </c>
      <c r="H20" s="145"/>
      <c r="I20" s="168">
        <f t="shared" si="0"/>
        <v>0</v>
      </c>
      <c r="J20" s="17"/>
      <c r="K20" s="73">
        <v>0</v>
      </c>
      <c r="L20" s="146"/>
      <c r="M20" s="73">
        <v>0</v>
      </c>
      <c r="N20" s="145"/>
      <c r="O20" s="81">
        <v>2430864932</v>
      </c>
      <c r="P20" s="145"/>
      <c r="Q20" s="168">
        <f t="shared" si="1"/>
        <v>2430864932</v>
      </c>
      <c r="T20" s="80"/>
      <c r="U20" s="81"/>
    </row>
    <row r="21" spans="1:21" s="73" customFormat="1" ht="21">
      <c r="A21" s="157" t="s">
        <v>285</v>
      </c>
      <c r="B21" s="145"/>
      <c r="C21" s="73">
        <v>0</v>
      </c>
      <c r="D21" s="146"/>
      <c r="E21" s="73">
        <v>0</v>
      </c>
      <c r="F21" s="145"/>
      <c r="G21" s="73">
        <v>0</v>
      </c>
      <c r="H21" s="145"/>
      <c r="I21" s="168">
        <f t="shared" si="0"/>
        <v>0</v>
      </c>
      <c r="J21" s="17"/>
      <c r="K21" s="73">
        <v>0</v>
      </c>
      <c r="L21" s="146"/>
      <c r="M21" s="73">
        <v>0</v>
      </c>
      <c r="N21" s="145"/>
      <c r="O21" s="81">
        <v>38412902793</v>
      </c>
      <c r="P21" s="145"/>
      <c r="Q21" s="168">
        <f t="shared" si="1"/>
        <v>38412902793</v>
      </c>
      <c r="T21" s="80"/>
      <c r="U21" s="81"/>
    </row>
    <row r="22" spans="1:21" s="73" customFormat="1" ht="21">
      <c r="A22" s="157" t="s">
        <v>286</v>
      </c>
      <c r="B22" s="145"/>
      <c r="C22" s="73">
        <v>0</v>
      </c>
      <c r="D22" s="146"/>
      <c r="E22" s="73">
        <v>0</v>
      </c>
      <c r="F22" s="145"/>
      <c r="G22" s="73">
        <v>0</v>
      </c>
      <c r="H22" s="145"/>
      <c r="I22" s="168">
        <f t="shared" si="0"/>
        <v>0</v>
      </c>
      <c r="J22" s="17"/>
      <c r="K22" s="73">
        <v>0</v>
      </c>
      <c r="L22" s="146"/>
      <c r="M22" s="73">
        <v>0</v>
      </c>
      <c r="N22" s="145"/>
      <c r="O22" s="81">
        <v>8601337712</v>
      </c>
      <c r="P22" s="145"/>
      <c r="Q22" s="168">
        <f t="shared" si="1"/>
        <v>8601337712</v>
      </c>
      <c r="T22" s="80"/>
      <c r="U22" s="81"/>
    </row>
    <row r="23" spans="1:21" s="73" customFormat="1" ht="21">
      <c r="A23" s="157" t="s">
        <v>284</v>
      </c>
      <c r="B23" s="145"/>
      <c r="C23" s="73">
        <v>0</v>
      </c>
      <c r="D23" s="146"/>
      <c r="E23" s="73">
        <v>0</v>
      </c>
      <c r="F23" s="145"/>
      <c r="G23" s="73">
        <v>0</v>
      </c>
      <c r="H23" s="145"/>
      <c r="I23" s="168">
        <f t="shared" si="0"/>
        <v>0</v>
      </c>
      <c r="J23" s="17"/>
      <c r="K23" s="73">
        <v>0</v>
      </c>
      <c r="L23" s="146"/>
      <c r="M23" s="73">
        <v>0</v>
      </c>
      <c r="N23" s="145"/>
      <c r="O23" s="81">
        <v>762280588125</v>
      </c>
      <c r="P23" s="145"/>
      <c r="Q23" s="168">
        <f t="shared" si="1"/>
        <v>762280588125</v>
      </c>
      <c r="T23" s="80"/>
      <c r="U23" s="81"/>
    </row>
    <row r="24" spans="1:21" s="73" customFormat="1" ht="21">
      <c r="A24" s="157" t="s">
        <v>283</v>
      </c>
      <c r="B24" s="145"/>
      <c r="C24" s="73">
        <v>0</v>
      </c>
      <c r="D24" s="146"/>
      <c r="E24" s="73">
        <v>0</v>
      </c>
      <c r="F24" s="145"/>
      <c r="G24" s="73">
        <v>0</v>
      </c>
      <c r="H24" s="145"/>
      <c r="I24" s="168">
        <f t="shared" si="0"/>
        <v>0</v>
      </c>
      <c r="J24" s="17"/>
      <c r="K24" s="73">
        <v>0</v>
      </c>
      <c r="L24" s="146"/>
      <c r="M24" s="73">
        <v>0</v>
      </c>
      <c r="N24" s="145"/>
      <c r="O24" s="81">
        <v>57083299073</v>
      </c>
      <c r="P24" s="145"/>
      <c r="Q24" s="168">
        <f t="shared" si="1"/>
        <v>57083299073</v>
      </c>
      <c r="T24" s="80"/>
      <c r="U24" s="81"/>
    </row>
    <row r="25" spans="1:21" s="73" customFormat="1" ht="21">
      <c r="A25" s="157" t="s">
        <v>281</v>
      </c>
      <c r="B25" s="145"/>
      <c r="C25" s="73">
        <v>0</v>
      </c>
      <c r="D25" s="146"/>
      <c r="E25" s="73">
        <v>0</v>
      </c>
      <c r="F25" s="145"/>
      <c r="G25" s="73">
        <v>0</v>
      </c>
      <c r="H25" s="145"/>
      <c r="I25" s="168">
        <f t="shared" si="0"/>
        <v>0</v>
      </c>
      <c r="J25" s="17"/>
      <c r="K25" s="73">
        <v>0</v>
      </c>
      <c r="L25" s="146"/>
      <c r="M25" s="73">
        <v>0</v>
      </c>
      <c r="N25" s="145"/>
      <c r="O25" s="81">
        <v>12662382</v>
      </c>
      <c r="P25" s="145"/>
      <c r="Q25" s="168">
        <f t="shared" si="1"/>
        <v>12662382</v>
      </c>
      <c r="T25" s="80"/>
      <c r="U25" s="81"/>
    </row>
    <row r="26" spans="1:21" s="73" customFormat="1" ht="21">
      <c r="A26" s="157" t="s">
        <v>289</v>
      </c>
      <c r="B26" s="145"/>
      <c r="C26" s="73">
        <v>0</v>
      </c>
      <c r="D26" s="146"/>
      <c r="E26" s="73">
        <v>0</v>
      </c>
      <c r="F26" s="145"/>
      <c r="G26" s="73">
        <v>0</v>
      </c>
      <c r="H26" s="145"/>
      <c r="I26" s="168">
        <f t="shared" si="0"/>
        <v>0</v>
      </c>
      <c r="J26" s="17"/>
      <c r="K26" s="73">
        <v>0</v>
      </c>
      <c r="L26" s="146"/>
      <c r="M26" s="73">
        <v>0</v>
      </c>
      <c r="N26" s="145"/>
      <c r="O26" s="81">
        <v>519850433</v>
      </c>
      <c r="P26" s="145"/>
      <c r="Q26" s="168">
        <f t="shared" si="1"/>
        <v>519850433</v>
      </c>
      <c r="T26" s="80"/>
      <c r="U26" s="81"/>
    </row>
    <row r="27" spans="1:21" s="73" customFormat="1" ht="21">
      <c r="A27" s="157" t="s">
        <v>280</v>
      </c>
      <c r="B27" s="145"/>
      <c r="C27" s="73">
        <v>0</v>
      </c>
      <c r="D27" s="146"/>
      <c r="E27" s="73">
        <v>0</v>
      </c>
      <c r="F27" s="145"/>
      <c r="G27" s="73">
        <v>0</v>
      </c>
      <c r="H27" s="145"/>
      <c r="I27" s="168">
        <f t="shared" si="0"/>
        <v>0</v>
      </c>
      <c r="J27" s="17"/>
      <c r="K27" s="73">
        <v>0</v>
      </c>
      <c r="L27" s="146"/>
      <c r="M27" s="73">
        <v>0</v>
      </c>
      <c r="N27" s="145"/>
      <c r="O27" s="81">
        <v>165523</v>
      </c>
      <c r="P27" s="145"/>
      <c r="Q27" s="168">
        <f t="shared" si="1"/>
        <v>165523</v>
      </c>
      <c r="T27" s="80"/>
      <c r="U27" s="81"/>
    </row>
    <row r="28" spans="1:21" s="73" customFormat="1" ht="21">
      <c r="A28" s="157" t="s">
        <v>171</v>
      </c>
      <c r="B28" s="145"/>
      <c r="C28" s="73">
        <v>0</v>
      </c>
      <c r="D28" s="146"/>
      <c r="E28" s="73">
        <v>0</v>
      </c>
      <c r="F28" s="145"/>
      <c r="G28" s="81">
        <v>-2875116466</v>
      </c>
      <c r="H28" s="145"/>
      <c r="I28" s="168">
        <f t="shared" si="0"/>
        <v>-2875116466</v>
      </c>
      <c r="J28" s="17"/>
      <c r="K28" s="73">
        <v>0</v>
      </c>
      <c r="L28" s="146"/>
      <c r="M28" s="73">
        <v>0</v>
      </c>
      <c r="N28" s="145"/>
      <c r="O28" s="81">
        <v>-3002965311</v>
      </c>
      <c r="P28" s="145"/>
      <c r="Q28" s="168">
        <f t="shared" si="1"/>
        <v>-3002965311</v>
      </c>
      <c r="T28" s="80"/>
      <c r="U28" s="81"/>
    </row>
    <row r="29" spans="1:21" s="73" customFormat="1" ht="21">
      <c r="A29" s="157" t="s">
        <v>263</v>
      </c>
      <c r="B29" s="145"/>
      <c r="C29" s="73">
        <v>0</v>
      </c>
      <c r="D29" s="146"/>
      <c r="E29" s="73">
        <v>0</v>
      </c>
      <c r="F29" s="145"/>
      <c r="G29" s="73">
        <v>0</v>
      </c>
      <c r="H29" s="145"/>
      <c r="I29" s="168">
        <f t="shared" si="0"/>
        <v>0</v>
      </c>
      <c r="J29" s="17"/>
      <c r="K29" s="73">
        <v>0</v>
      </c>
      <c r="L29" s="146"/>
      <c r="M29" s="73">
        <v>0</v>
      </c>
      <c r="N29" s="145"/>
      <c r="O29" s="81">
        <v>13562476152</v>
      </c>
      <c r="P29" s="145"/>
      <c r="Q29" s="168">
        <f t="shared" si="1"/>
        <v>13562476152</v>
      </c>
      <c r="T29" s="80"/>
      <c r="U29" s="81"/>
    </row>
    <row r="30" spans="1:21" s="73" customFormat="1" ht="21">
      <c r="A30" s="157" t="s">
        <v>264</v>
      </c>
      <c r="B30" s="145"/>
      <c r="C30" s="73">
        <v>0</v>
      </c>
      <c r="D30" s="146"/>
      <c r="E30" s="73">
        <v>0</v>
      </c>
      <c r="F30" s="145"/>
      <c r="G30" s="73">
        <v>0</v>
      </c>
      <c r="H30" s="145"/>
      <c r="I30" s="168">
        <f t="shared" si="0"/>
        <v>0</v>
      </c>
      <c r="J30" s="17"/>
      <c r="K30" s="73">
        <v>0</v>
      </c>
      <c r="L30" s="146"/>
      <c r="M30" s="73">
        <v>0</v>
      </c>
      <c r="N30" s="145"/>
      <c r="O30" s="81">
        <v>385543136898</v>
      </c>
      <c r="P30" s="145"/>
      <c r="Q30" s="168">
        <f t="shared" si="1"/>
        <v>385543136898</v>
      </c>
      <c r="T30" s="80"/>
      <c r="U30" s="81"/>
    </row>
    <row r="31" spans="1:21" s="73" customFormat="1" ht="21">
      <c r="A31" s="157" t="s">
        <v>271</v>
      </c>
      <c r="B31" s="145"/>
      <c r="C31" s="73">
        <v>0</v>
      </c>
      <c r="D31" s="146"/>
      <c r="E31" s="73">
        <v>0</v>
      </c>
      <c r="F31" s="145"/>
      <c r="G31" s="73">
        <v>0</v>
      </c>
      <c r="H31" s="145"/>
      <c r="I31" s="168">
        <f t="shared" si="0"/>
        <v>0</v>
      </c>
      <c r="J31" s="17"/>
      <c r="K31" s="73">
        <v>0</v>
      </c>
      <c r="L31" s="146"/>
      <c r="M31" s="73">
        <v>0</v>
      </c>
      <c r="N31" s="145"/>
      <c r="O31" s="81">
        <v>113069163998</v>
      </c>
      <c r="P31" s="145"/>
      <c r="Q31" s="168">
        <f t="shared" si="1"/>
        <v>113069163998</v>
      </c>
      <c r="T31" s="80"/>
      <c r="U31" s="81"/>
    </row>
    <row r="32" spans="1:21" s="73" customFormat="1" ht="21">
      <c r="A32" s="157" t="s">
        <v>274</v>
      </c>
      <c r="B32" s="145"/>
      <c r="C32" s="73">
        <v>0</v>
      </c>
      <c r="D32" s="146"/>
      <c r="E32" s="73">
        <v>0</v>
      </c>
      <c r="F32" s="145"/>
      <c r="G32" s="73">
        <v>0</v>
      </c>
      <c r="H32" s="145"/>
      <c r="I32" s="168">
        <f t="shared" si="0"/>
        <v>0</v>
      </c>
      <c r="J32" s="17"/>
      <c r="K32" s="73">
        <v>0</v>
      </c>
      <c r="L32" s="146"/>
      <c r="M32" s="73">
        <v>0</v>
      </c>
      <c r="N32" s="145"/>
      <c r="O32" s="81">
        <v>150584900000</v>
      </c>
      <c r="P32" s="145"/>
      <c r="Q32" s="168">
        <f t="shared" si="1"/>
        <v>150584900000</v>
      </c>
      <c r="T32" s="80"/>
      <c r="U32" s="81"/>
    </row>
    <row r="33" spans="1:24" s="73" customFormat="1" ht="21">
      <c r="A33" s="157" t="s">
        <v>276</v>
      </c>
      <c r="B33" s="145"/>
      <c r="C33" s="73">
        <v>0</v>
      </c>
      <c r="D33" s="146"/>
      <c r="E33" s="73">
        <v>0</v>
      </c>
      <c r="F33" s="145"/>
      <c r="G33" s="73">
        <v>0</v>
      </c>
      <c r="H33" s="145"/>
      <c r="I33" s="168">
        <f t="shared" si="0"/>
        <v>0</v>
      </c>
      <c r="J33" s="17"/>
      <c r="K33" s="73">
        <v>0</v>
      </c>
      <c r="L33" s="146"/>
      <c r="M33" s="73">
        <v>0</v>
      </c>
      <c r="N33" s="145"/>
      <c r="O33" s="81">
        <v>9292090333</v>
      </c>
      <c r="P33" s="145"/>
      <c r="Q33" s="168">
        <f t="shared" si="1"/>
        <v>9292090333</v>
      </c>
      <c r="T33" s="80"/>
      <c r="U33" s="81"/>
    </row>
    <row r="34" spans="1:24" s="73" customFormat="1" ht="18" customHeight="1">
      <c r="A34" s="157" t="s">
        <v>249</v>
      </c>
      <c r="B34" s="100"/>
      <c r="C34" s="73">
        <v>0</v>
      </c>
      <c r="D34" s="17"/>
      <c r="E34" s="73">
        <v>0</v>
      </c>
      <c r="F34" s="100"/>
      <c r="G34" s="73">
        <v>0</v>
      </c>
      <c r="H34" s="100"/>
      <c r="I34" s="168">
        <f t="shared" si="0"/>
        <v>0</v>
      </c>
      <c r="J34" s="100"/>
      <c r="K34" s="81">
        <v>1638669</v>
      </c>
      <c r="L34" s="17"/>
      <c r="M34" s="73">
        <v>0</v>
      </c>
      <c r="N34" s="100"/>
      <c r="O34" s="81">
        <v>-2024631</v>
      </c>
      <c r="P34" s="100"/>
      <c r="Q34" s="168">
        <f t="shared" si="1"/>
        <v>-385962</v>
      </c>
      <c r="T34" s="80"/>
      <c r="U34" s="81"/>
      <c r="V34" s="132"/>
      <c r="X34" s="80"/>
    </row>
    <row r="35" spans="1:24" s="73" customFormat="1" ht="18" customHeight="1">
      <c r="A35" s="125" t="s">
        <v>262</v>
      </c>
      <c r="B35" s="100"/>
      <c r="C35" s="73">
        <v>0</v>
      </c>
      <c r="D35" s="17"/>
      <c r="E35" s="73">
        <v>0</v>
      </c>
      <c r="F35" s="100"/>
      <c r="G35" s="73">
        <v>0</v>
      </c>
      <c r="H35" s="100"/>
      <c r="I35" s="168">
        <f t="shared" si="0"/>
        <v>0</v>
      </c>
      <c r="J35" s="100"/>
      <c r="K35" s="81">
        <v>23476000000</v>
      </c>
      <c r="L35" s="17"/>
      <c r="M35" s="73">
        <v>0</v>
      </c>
      <c r="N35" s="100"/>
      <c r="O35" s="73">
        <v>0</v>
      </c>
      <c r="P35" s="100"/>
      <c r="Q35" s="168">
        <f t="shared" si="1"/>
        <v>23476000000</v>
      </c>
      <c r="T35" s="80"/>
      <c r="U35" s="81"/>
      <c r="V35" s="132"/>
    </row>
    <row r="36" spans="1:24" s="73" customFormat="1" ht="18" customHeight="1">
      <c r="A36" s="80" t="s">
        <v>250</v>
      </c>
      <c r="B36" s="100"/>
      <c r="C36" s="73">
        <v>0</v>
      </c>
      <c r="D36" s="17"/>
      <c r="E36" s="73">
        <v>0</v>
      </c>
      <c r="F36" s="100"/>
      <c r="G36" s="73">
        <v>0</v>
      </c>
      <c r="H36" s="100"/>
      <c r="I36" s="168">
        <f t="shared" si="0"/>
        <v>0</v>
      </c>
      <c r="J36" s="100"/>
      <c r="K36" s="81">
        <v>16715105533</v>
      </c>
      <c r="L36" s="17"/>
      <c r="M36" s="73">
        <v>0</v>
      </c>
      <c r="N36" s="100"/>
      <c r="O36" s="81">
        <v>5677887794</v>
      </c>
      <c r="P36" s="100"/>
      <c r="Q36" s="168">
        <f t="shared" si="1"/>
        <v>22392993327</v>
      </c>
      <c r="T36" s="80"/>
      <c r="U36" s="81"/>
      <c r="V36" s="132"/>
    </row>
    <row r="37" spans="1:24" s="73" customFormat="1" ht="18" customHeight="1">
      <c r="A37" s="80" t="s">
        <v>183</v>
      </c>
      <c r="B37" s="100"/>
      <c r="C37" s="81">
        <v>21196232877</v>
      </c>
      <c r="D37" s="17"/>
      <c r="E37" s="81">
        <v>99981875000</v>
      </c>
      <c r="F37" s="100"/>
      <c r="G37" s="73">
        <v>0</v>
      </c>
      <c r="H37" s="100"/>
      <c r="I37" s="168">
        <f t="shared" si="0"/>
        <v>121178107877</v>
      </c>
      <c r="J37" s="100"/>
      <c r="K37" s="81">
        <v>37471326276</v>
      </c>
      <c r="L37" s="17"/>
      <c r="M37" s="132">
        <v>-181250000</v>
      </c>
      <c r="N37" s="100"/>
      <c r="O37" s="73">
        <v>0</v>
      </c>
      <c r="P37" s="100"/>
      <c r="Q37" s="168">
        <f t="shared" si="1"/>
        <v>37290076276</v>
      </c>
      <c r="T37" s="80"/>
      <c r="U37" s="81"/>
      <c r="V37" s="132"/>
    </row>
    <row r="38" spans="1:24" s="73" customFormat="1" ht="18" customHeight="1">
      <c r="A38" s="80" t="s">
        <v>184</v>
      </c>
      <c r="B38" s="100"/>
      <c r="C38" s="81">
        <v>9464268125</v>
      </c>
      <c r="D38" s="17"/>
      <c r="E38" s="17"/>
      <c r="F38" s="100"/>
      <c r="G38" s="73">
        <v>0</v>
      </c>
      <c r="H38" s="100"/>
      <c r="I38" s="168">
        <f t="shared" si="0"/>
        <v>9464268125</v>
      </c>
      <c r="J38" s="100"/>
      <c r="K38" s="81">
        <v>18859088425</v>
      </c>
      <c r="L38" s="17"/>
      <c r="M38" s="132">
        <v>-50081562500</v>
      </c>
      <c r="N38" s="100"/>
      <c r="O38" s="73">
        <v>0</v>
      </c>
      <c r="P38" s="100"/>
      <c r="Q38" s="168">
        <f t="shared" si="1"/>
        <v>-31222474075</v>
      </c>
      <c r="T38" s="80"/>
      <c r="U38" s="81"/>
      <c r="V38" s="132"/>
    </row>
    <row r="39" spans="1:24" s="73" customFormat="1" ht="18" customHeight="1">
      <c r="A39" s="80" t="s">
        <v>185</v>
      </c>
      <c r="B39" s="100"/>
      <c r="C39" s="81">
        <v>16965095279</v>
      </c>
      <c r="D39" s="17"/>
      <c r="E39" s="81">
        <v>-69396419618</v>
      </c>
      <c r="F39" s="100"/>
      <c r="G39" s="73">
        <v>0</v>
      </c>
      <c r="H39" s="100"/>
      <c r="I39" s="168">
        <f t="shared" si="0"/>
        <v>-52431324339</v>
      </c>
      <c r="J39" s="100"/>
      <c r="K39" s="81">
        <v>56337206705</v>
      </c>
      <c r="L39" s="17"/>
      <c r="M39" s="132">
        <v>-68751190612</v>
      </c>
      <c r="N39" s="100"/>
      <c r="O39" s="73">
        <v>0</v>
      </c>
      <c r="P39" s="100"/>
      <c r="Q39" s="168">
        <f t="shared" si="1"/>
        <v>-12413983907</v>
      </c>
      <c r="T39" s="80"/>
      <c r="U39" s="81"/>
      <c r="V39" s="132"/>
    </row>
    <row r="40" spans="1:24" s="73" customFormat="1" ht="18" customHeight="1">
      <c r="A40" s="80" t="s">
        <v>186</v>
      </c>
      <c r="B40" s="100"/>
      <c r="C40" s="81">
        <v>16965095279</v>
      </c>
      <c r="D40" s="17"/>
      <c r="E40" s="81">
        <v>-29750606725</v>
      </c>
      <c r="F40" s="100"/>
      <c r="G40" s="73">
        <v>0</v>
      </c>
      <c r="H40" s="100"/>
      <c r="I40" s="168">
        <f t="shared" si="0"/>
        <v>-12785511446</v>
      </c>
      <c r="J40" s="100"/>
      <c r="K40" s="81">
        <v>49158582691</v>
      </c>
      <c r="L40" s="17"/>
      <c r="M40" s="132">
        <v>-111506064850</v>
      </c>
      <c r="N40" s="100"/>
      <c r="O40" s="73">
        <v>0</v>
      </c>
      <c r="P40" s="100"/>
      <c r="Q40" s="168">
        <f t="shared" si="1"/>
        <v>-62347482159</v>
      </c>
      <c r="T40" s="80"/>
      <c r="U40" s="81"/>
      <c r="V40" s="132"/>
      <c r="X40" s="80"/>
    </row>
    <row r="41" spans="1:24" s="73" customFormat="1" ht="18" customHeight="1">
      <c r="A41" s="80" t="s">
        <v>251</v>
      </c>
      <c r="B41" s="100"/>
      <c r="C41" s="81">
        <v>0</v>
      </c>
      <c r="D41" s="17"/>
      <c r="E41" s="73">
        <v>0</v>
      </c>
      <c r="F41" s="100"/>
      <c r="G41" s="73">
        <v>0</v>
      </c>
      <c r="H41" s="100"/>
      <c r="I41" s="168">
        <f t="shared" si="0"/>
        <v>0</v>
      </c>
      <c r="J41" s="100"/>
      <c r="K41" s="81">
        <v>121037466877</v>
      </c>
      <c r="L41" s="17"/>
      <c r="M41" s="73">
        <v>0</v>
      </c>
      <c r="N41" s="100"/>
      <c r="O41" s="81">
        <v>253750000</v>
      </c>
      <c r="P41" s="100"/>
      <c r="Q41" s="168">
        <f t="shared" si="1"/>
        <v>121291216877</v>
      </c>
      <c r="T41" s="80"/>
      <c r="U41" s="81"/>
      <c r="V41" s="132"/>
      <c r="X41" s="80"/>
    </row>
    <row r="42" spans="1:24" s="73" customFormat="1" ht="18" customHeight="1">
      <c r="A42" s="80" t="s">
        <v>182</v>
      </c>
      <c r="B42" s="100"/>
      <c r="C42" s="81">
        <v>29682359197</v>
      </c>
      <c r="D42" s="17"/>
      <c r="E42" s="81">
        <v>210903516808</v>
      </c>
      <c r="F42" s="100"/>
      <c r="G42" s="73">
        <v>0</v>
      </c>
      <c r="H42" s="100"/>
      <c r="I42" s="168">
        <f t="shared" si="0"/>
        <v>240585876005</v>
      </c>
      <c r="J42" s="100"/>
      <c r="K42" s="81">
        <v>68429985713</v>
      </c>
      <c r="L42" s="17"/>
      <c r="M42" s="132">
        <v>99954194960</v>
      </c>
      <c r="N42" s="100"/>
      <c r="O42" s="73">
        <v>0</v>
      </c>
      <c r="P42" s="100"/>
      <c r="Q42" s="168">
        <f t="shared" si="1"/>
        <v>168384180673</v>
      </c>
      <c r="T42" s="80"/>
      <c r="U42" s="81"/>
      <c r="V42" s="132"/>
      <c r="X42" s="80"/>
    </row>
    <row r="43" spans="1:24" s="73" customFormat="1" ht="18" customHeight="1" thickBot="1">
      <c r="A43" s="80" t="s">
        <v>187</v>
      </c>
      <c r="B43" s="100"/>
      <c r="C43" s="81">
        <v>12025282192</v>
      </c>
      <c r="D43" s="17"/>
      <c r="E43" s="73">
        <v>0</v>
      </c>
      <c r="F43" s="100"/>
      <c r="G43" s="73">
        <v>0</v>
      </c>
      <c r="H43" s="100"/>
      <c r="I43" s="168">
        <f t="shared" si="0"/>
        <v>12025282192</v>
      </c>
      <c r="J43" s="100"/>
      <c r="K43" s="81">
        <v>126416745440</v>
      </c>
      <c r="L43" s="17"/>
      <c r="M43" s="132">
        <v>-75986225000</v>
      </c>
      <c r="N43" s="100"/>
      <c r="O43" s="73">
        <v>0</v>
      </c>
      <c r="P43" s="100"/>
      <c r="Q43" s="168">
        <f t="shared" si="1"/>
        <v>50430520440</v>
      </c>
      <c r="T43" s="80"/>
      <c r="U43" s="81"/>
      <c r="V43" s="132"/>
      <c r="X43" s="80"/>
    </row>
    <row r="44" spans="1:24" s="73" customFormat="1" ht="21.75" thickBot="1">
      <c r="A44" s="16" t="s">
        <v>4</v>
      </c>
      <c r="B44" s="100"/>
      <c r="C44" s="158">
        <f>SUM(C10:C43)</f>
        <v>106298332949</v>
      </c>
      <c r="D44" s="159"/>
      <c r="E44" s="158">
        <f>SUM(E10:E43)</f>
        <v>239888035732</v>
      </c>
      <c r="F44" s="160"/>
      <c r="G44" s="165">
        <f>SUM(G10:G43)</f>
        <v>-2875116466</v>
      </c>
      <c r="H44" s="160"/>
      <c r="I44" s="165">
        <f>SUM(I10:I43)</f>
        <v>343311252215</v>
      </c>
      <c r="J44" s="160"/>
      <c r="K44" s="166">
        <f>SUM(K10:K43)</f>
        <v>517903146329</v>
      </c>
      <c r="L44" s="159"/>
      <c r="M44" s="165">
        <f>SUM(M10:M43)</f>
        <v>-186134369382</v>
      </c>
      <c r="N44" s="160"/>
      <c r="O44" s="167">
        <f>SUM(O10:O43)</f>
        <v>1847740247167</v>
      </c>
      <c r="P44" s="100"/>
      <c r="Q44" s="117">
        <f>SUM(Q10:Q43)</f>
        <v>2179509024114</v>
      </c>
      <c r="T44" s="80"/>
      <c r="U44" s="81"/>
      <c r="V44" s="132"/>
      <c r="X44" s="80"/>
    </row>
    <row r="45" spans="1:24" s="73" customFormat="1" ht="21.75" thickTop="1">
      <c r="O45" s="82"/>
      <c r="T45" s="80"/>
      <c r="U45" s="81"/>
      <c r="V45" s="132"/>
      <c r="X45" s="125"/>
    </row>
    <row r="46" spans="1:24" s="73" customFormat="1" ht="21">
      <c r="O46" s="82"/>
      <c r="T46" s="80"/>
      <c r="U46" s="81"/>
      <c r="X46" s="80"/>
    </row>
    <row r="47" spans="1:24" s="73" customFormat="1" ht="21">
      <c r="O47" s="82"/>
      <c r="T47" s="80"/>
      <c r="U47" s="81"/>
      <c r="X47" s="80"/>
    </row>
    <row r="48" spans="1:24" s="73" customFormat="1" ht="21">
      <c r="O48" s="82"/>
      <c r="T48" s="80"/>
      <c r="U48" s="81"/>
    </row>
    <row r="49" spans="15:15" s="73" customFormat="1" ht="18.75">
      <c r="O49" s="82"/>
    </row>
    <row r="50" spans="15:15" s="73" customFormat="1" ht="18.75">
      <c r="O50" s="82"/>
    </row>
  </sheetData>
  <mergeCells count="22"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  <mergeCell ref="A7:A9"/>
    <mergeCell ref="B7:B9"/>
    <mergeCell ref="D7:D9"/>
    <mergeCell ref="Q7:Q9"/>
    <mergeCell ref="I7:I9"/>
    <mergeCell ref="P7:P9"/>
  </mergeCells>
  <pageMargins left="0.7" right="0.7" top="0.75" bottom="0.75" header="0.3" footer="0.3"/>
  <pageSetup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18"/>
  <sheetViews>
    <sheetView rightToLeft="1" zoomScaleNormal="100" workbookViewId="0">
      <selection activeCell="H25" sqref="H25"/>
    </sheetView>
  </sheetViews>
  <sheetFormatPr defaultRowHeight="14.25"/>
  <cols>
    <col min="1" max="1" width="17.75" bestFit="1" customWidth="1"/>
    <col min="2" max="2" width="18.25" bestFit="1" customWidth="1"/>
    <col min="3" max="3" width="7.625" bestFit="1" customWidth="1"/>
    <col min="4" max="4" width="8" bestFit="1" customWidth="1"/>
    <col min="5" max="5" width="11" bestFit="1" customWidth="1"/>
    <col min="6" max="6" width="16.25" bestFit="1" customWidth="1"/>
    <col min="7" max="7" width="5.375" bestFit="1" customWidth="1"/>
    <col min="8" max="8" width="16.875" bestFit="1" customWidth="1"/>
  </cols>
  <sheetData>
    <row r="1" spans="1:19" ht="21">
      <c r="A1" s="181" t="s">
        <v>216</v>
      </c>
      <c r="B1" s="181"/>
      <c r="C1" s="181"/>
      <c r="D1" s="181"/>
      <c r="E1" s="181"/>
      <c r="F1" s="181"/>
      <c r="G1" s="181"/>
      <c r="H1" s="181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</row>
    <row r="2" spans="1:19" ht="21">
      <c r="A2" s="181" t="s">
        <v>92</v>
      </c>
      <c r="B2" s="181"/>
      <c r="C2" s="181"/>
      <c r="D2" s="181"/>
      <c r="E2" s="181"/>
      <c r="F2" s="181"/>
      <c r="G2" s="181"/>
      <c r="H2" s="181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19" ht="21">
      <c r="A3" s="181" t="s">
        <v>148</v>
      </c>
      <c r="B3" s="181"/>
      <c r="C3" s="181"/>
      <c r="D3" s="181"/>
      <c r="E3" s="181"/>
      <c r="F3" s="181"/>
      <c r="G3" s="181"/>
      <c r="H3" s="181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</row>
    <row r="5" spans="1:19" ht="25.5">
      <c r="A5" s="182" t="s">
        <v>129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</row>
    <row r="7" spans="1:19" ht="30">
      <c r="A7" s="59" t="s">
        <v>99</v>
      </c>
      <c r="B7" s="59" t="s">
        <v>100</v>
      </c>
      <c r="C7" s="59" t="s">
        <v>101</v>
      </c>
      <c r="D7" s="59" t="s">
        <v>102</v>
      </c>
      <c r="E7" s="59" t="s">
        <v>301</v>
      </c>
      <c r="F7" s="60" t="s">
        <v>103</v>
      </c>
      <c r="G7" s="59" t="s">
        <v>104</v>
      </c>
      <c r="H7" s="60" t="s">
        <v>105</v>
      </c>
    </row>
    <row r="8" spans="1:19" ht="17.25">
      <c r="A8" s="237" t="s">
        <v>106</v>
      </c>
      <c r="B8" s="238" t="s">
        <v>107</v>
      </c>
      <c r="C8" s="135" t="s">
        <v>108</v>
      </c>
      <c r="D8" s="149"/>
      <c r="E8" s="149"/>
      <c r="F8" s="149"/>
      <c r="G8" s="150"/>
      <c r="H8" s="150"/>
    </row>
    <row r="9" spans="1:19" ht="17.25">
      <c r="A9" s="237"/>
      <c r="B9" s="238"/>
      <c r="C9" s="135" t="s">
        <v>109</v>
      </c>
      <c r="D9" s="135"/>
      <c r="E9" s="135"/>
      <c r="F9" s="135"/>
      <c r="G9" s="135"/>
      <c r="H9" s="135"/>
    </row>
    <row r="10" spans="1:19" ht="17.25">
      <c r="A10" s="237" t="s">
        <v>106</v>
      </c>
      <c r="B10" s="238" t="s">
        <v>110</v>
      </c>
      <c r="C10" s="135" t="s">
        <v>108</v>
      </c>
      <c r="D10" s="135"/>
      <c r="E10" s="135"/>
      <c r="F10" s="135"/>
      <c r="G10" s="135"/>
      <c r="H10" s="135"/>
    </row>
    <row r="11" spans="1:19" ht="17.25">
      <c r="A11" s="237"/>
      <c r="B11" s="238"/>
      <c r="C11" s="135" t="s">
        <v>111</v>
      </c>
      <c r="D11" s="135"/>
      <c r="E11" s="135"/>
      <c r="F11" s="135"/>
      <c r="G11" s="135"/>
      <c r="H11" s="135"/>
    </row>
    <row r="12" spans="1:19" ht="42.75">
      <c r="A12" s="61" t="s">
        <v>302</v>
      </c>
      <c r="B12" s="136" t="s">
        <v>112</v>
      </c>
      <c r="C12" s="135" t="s">
        <v>303</v>
      </c>
      <c r="D12" s="149">
        <v>500000</v>
      </c>
      <c r="E12" s="149">
        <v>1000000</v>
      </c>
      <c r="F12" s="149">
        <v>17214000000</v>
      </c>
      <c r="G12" s="150">
        <v>0.23</v>
      </c>
      <c r="H12" s="150">
        <v>0.28999999999999998</v>
      </c>
    </row>
    <row r="13" spans="1:19" ht="42.75">
      <c r="A13" s="61" t="s">
        <v>304</v>
      </c>
      <c r="B13" s="136" t="s">
        <v>112</v>
      </c>
      <c r="C13" s="135" t="s">
        <v>305</v>
      </c>
      <c r="D13" s="149">
        <v>1000000</v>
      </c>
      <c r="E13" s="149">
        <v>1000000</v>
      </c>
      <c r="F13" s="149">
        <v>46952000000</v>
      </c>
      <c r="G13" s="150">
        <v>0.26</v>
      </c>
      <c r="H13" s="150">
        <v>0.32</v>
      </c>
    </row>
    <row r="14" spans="1:19" ht="17.25">
      <c r="A14" s="237" t="s">
        <v>113</v>
      </c>
      <c r="B14" s="237" t="s">
        <v>113</v>
      </c>
      <c r="C14" s="135" t="s">
        <v>114</v>
      </c>
      <c r="D14" s="135"/>
      <c r="E14" s="135"/>
      <c r="F14" s="135"/>
      <c r="G14" s="135"/>
      <c r="H14" s="135"/>
    </row>
    <row r="15" spans="1:19" ht="17.25">
      <c r="A15" s="237"/>
      <c r="B15" s="237"/>
      <c r="C15" s="135" t="s">
        <v>115</v>
      </c>
      <c r="D15" s="135"/>
      <c r="E15" s="135"/>
      <c r="F15" s="135"/>
      <c r="G15" s="135"/>
      <c r="H15" s="135"/>
    </row>
    <row r="16" spans="1:19" ht="17.25">
      <c r="A16" s="237"/>
      <c r="B16" s="237"/>
      <c r="C16" s="135" t="s">
        <v>116</v>
      </c>
      <c r="D16" s="135"/>
      <c r="E16" s="135"/>
      <c r="F16" s="135"/>
      <c r="G16" s="135"/>
      <c r="H16" s="135"/>
    </row>
    <row r="17" spans="1:8" ht="17.25">
      <c r="A17" s="237"/>
      <c r="B17" s="237"/>
      <c r="C17" s="135" t="s">
        <v>117</v>
      </c>
      <c r="D17" s="135"/>
      <c r="E17" s="135"/>
      <c r="F17" s="135"/>
      <c r="G17" s="135"/>
      <c r="H17" s="135"/>
    </row>
    <row r="18" spans="1:8" ht="17.25">
      <c r="A18" s="236" t="s">
        <v>118</v>
      </c>
      <c r="B18" s="236"/>
      <c r="C18" s="236"/>
      <c r="D18" s="236"/>
      <c r="E18" s="236"/>
      <c r="F18" s="236"/>
    </row>
  </sheetData>
  <mergeCells count="11">
    <mergeCell ref="A3:H3"/>
    <mergeCell ref="A18:F18"/>
    <mergeCell ref="A5:Q5"/>
    <mergeCell ref="A1:H1"/>
    <mergeCell ref="A2:H2"/>
    <mergeCell ref="A8:A9"/>
    <mergeCell ref="B8:B9"/>
    <mergeCell ref="A10:A11"/>
    <mergeCell ref="B10:B11"/>
    <mergeCell ref="A14:A17"/>
    <mergeCell ref="B14:B17"/>
  </mergeCells>
  <pageMargins left="0.7" right="0.7" top="0.75" bottom="0.75" header="0.3" footer="0.3"/>
  <pageSetup scale="7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5"/>
  <sheetViews>
    <sheetView rightToLeft="1" zoomScaleNormal="100" zoomScaleSheetLayoutView="100" workbookViewId="0">
      <selection sqref="A1:J3"/>
    </sheetView>
  </sheetViews>
  <sheetFormatPr defaultColWidth="9.125" defaultRowHeight="15.75"/>
  <cols>
    <col min="1" max="1" width="22.375" style="6" bestFit="1" customWidth="1"/>
    <col min="2" max="2" width="0.75" style="6" customWidth="1"/>
    <col min="3" max="3" width="13.875" style="6" bestFit="1" customWidth="1"/>
    <col min="4" max="4" width="0.25" style="6" customWidth="1"/>
    <col min="5" max="5" width="13.125" style="6" bestFit="1" customWidth="1"/>
    <col min="6" max="6" width="0.625" style="6" customWidth="1"/>
    <col min="7" max="7" width="15.375" style="6" bestFit="1" customWidth="1"/>
    <col min="8" max="8" width="0.625" style="6" customWidth="1"/>
    <col min="9" max="9" width="9.125" style="6" customWidth="1"/>
    <col min="10" max="10" width="0.75" style="6" customWidth="1"/>
    <col min="11" max="16384" width="9.125" style="6"/>
  </cols>
  <sheetData>
    <row r="1" spans="1:11" ht="21">
      <c r="A1" s="181" t="s">
        <v>216</v>
      </c>
      <c r="B1" s="181"/>
      <c r="C1" s="181"/>
      <c r="D1" s="181"/>
      <c r="E1" s="181"/>
      <c r="F1" s="181"/>
      <c r="G1" s="181"/>
      <c r="H1" s="181"/>
      <c r="I1" s="181"/>
      <c r="J1" s="181"/>
    </row>
    <row r="2" spans="1:11" ht="21">
      <c r="A2" s="181" t="s">
        <v>92</v>
      </c>
      <c r="B2" s="181"/>
      <c r="C2" s="181"/>
      <c r="D2" s="181"/>
      <c r="E2" s="181"/>
      <c r="F2" s="181"/>
      <c r="G2" s="181"/>
      <c r="H2" s="181"/>
      <c r="I2" s="181"/>
      <c r="J2" s="181"/>
    </row>
    <row r="3" spans="1:11" ht="21">
      <c r="A3" s="181" t="s">
        <v>298</v>
      </c>
      <c r="B3" s="181"/>
      <c r="C3" s="181"/>
      <c r="D3" s="181"/>
      <c r="E3" s="181"/>
      <c r="F3" s="181"/>
      <c r="G3" s="181"/>
      <c r="H3" s="181"/>
      <c r="I3" s="181"/>
      <c r="J3" s="181"/>
    </row>
    <row r="4" spans="1:11" ht="25.5">
      <c r="A4" s="182" t="s">
        <v>130</v>
      </c>
      <c r="B4" s="182"/>
      <c r="C4" s="182"/>
      <c r="D4" s="182"/>
      <c r="E4" s="182"/>
      <c r="F4" s="182"/>
      <c r="G4" s="182"/>
      <c r="H4" s="182"/>
      <c r="I4" s="182"/>
      <c r="J4" s="182"/>
    </row>
    <row r="5" spans="1:11" ht="16.5" thickBo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1" s="73" customFormat="1" ht="37.5" customHeight="1" thickBot="1">
      <c r="A6" s="239" t="s">
        <v>30</v>
      </c>
      <c r="B6" s="239"/>
      <c r="C6" s="240" t="s">
        <v>240</v>
      </c>
      <c r="D6" s="240"/>
      <c r="E6" s="240"/>
      <c r="F6" s="240"/>
      <c r="G6" s="239" t="s">
        <v>248</v>
      </c>
      <c r="H6" s="239"/>
      <c r="I6" s="239"/>
      <c r="J6" s="239"/>
      <c r="K6" s="108"/>
    </row>
    <row r="7" spans="1:11" s="73" customFormat="1" ht="59.25" customHeight="1">
      <c r="A7" s="141" t="s">
        <v>26</v>
      </c>
      <c r="B7" s="100"/>
      <c r="C7" s="120" t="s">
        <v>27</v>
      </c>
      <c r="D7" s="100"/>
      <c r="E7" s="120" t="s">
        <v>28</v>
      </c>
      <c r="F7" s="142"/>
      <c r="G7" s="120" t="s">
        <v>27</v>
      </c>
      <c r="H7" s="100"/>
      <c r="I7" s="120" t="s">
        <v>28</v>
      </c>
      <c r="J7" s="100"/>
      <c r="K7" s="100"/>
    </row>
    <row r="8" spans="1:11" s="73" customFormat="1" ht="22.5" customHeight="1" thickBot="1">
      <c r="A8" s="129"/>
      <c r="B8" s="100"/>
      <c r="C8" s="143" t="s">
        <v>96</v>
      </c>
      <c r="D8" s="100"/>
      <c r="E8" s="129"/>
      <c r="F8" s="100"/>
      <c r="G8" s="143" t="s">
        <v>96</v>
      </c>
      <c r="H8" s="100"/>
      <c r="I8" s="129"/>
      <c r="J8" s="100"/>
      <c r="K8" s="100"/>
    </row>
    <row r="9" spans="1:11" s="73" customFormat="1" ht="18" customHeight="1">
      <c r="A9" s="80" t="s">
        <v>217</v>
      </c>
      <c r="B9" s="16"/>
      <c r="C9" s="81">
        <v>15871</v>
      </c>
      <c r="D9" s="17"/>
      <c r="E9" s="81"/>
      <c r="F9" s="17"/>
      <c r="G9" s="81">
        <v>555481</v>
      </c>
      <c r="H9" s="17"/>
      <c r="I9" s="17" t="s">
        <v>24</v>
      </c>
      <c r="J9" s="17"/>
      <c r="K9" s="100"/>
    </row>
    <row r="10" spans="1:11" s="73" customFormat="1" ht="18" customHeight="1">
      <c r="A10" s="80" t="s">
        <v>219</v>
      </c>
      <c r="B10" s="16"/>
      <c r="C10" s="81">
        <v>25256</v>
      </c>
      <c r="D10" s="17"/>
      <c r="E10" s="81"/>
      <c r="F10" s="17"/>
      <c r="G10" s="81">
        <v>138430</v>
      </c>
      <c r="H10" s="17"/>
      <c r="I10" s="17"/>
      <c r="J10" s="17"/>
      <c r="K10" s="100"/>
    </row>
    <row r="11" spans="1:11" s="73" customFormat="1" ht="18" customHeight="1">
      <c r="A11" s="80" t="s">
        <v>218</v>
      </c>
      <c r="B11" s="16"/>
      <c r="C11" s="81">
        <v>1377</v>
      </c>
      <c r="D11" s="17"/>
      <c r="E11" s="81"/>
      <c r="F11" s="17"/>
      <c r="G11" s="81">
        <v>1398616</v>
      </c>
      <c r="H11" s="17"/>
      <c r="I11" s="17"/>
      <c r="J11" s="17"/>
      <c r="K11" s="100"/>
    </row>
    <row r="12" spans="1:11" s="73" customFormat="1" ht="18" customHeight="1">
      <c r="A12" s="80" t="s">
        <v>221</v>
      </c>
      <c r="B12" s="16"/>
      <c r="C12" s="81">
        <v>37582</v>
      </c>
      <c r="D12" s="17"/>
      <c r="E12" s="81"/>
      <c r="F12" s="17"/>
      <c r="G12" s="81">
        <v>911962</v>
      </c>
      <c r="H12" s="17"/>
      <c r="I12" s="17"/>
      <c r="J12" s="17"/>
      <c r="K12" s="100"/>
    </row>
    <row r="13" spans="1:11" s="73" customFormat="1" ht="18" customHeight="1">
      <c r="A13" s="80" t="s">
        <v>222</v>
      </c>
      <c r="B13" s="16"/>
      <c r="C13" s="81">
        <v>28109</v>
      </c>
      <c r="D13" s="17"/>
      <c r="E13" s="81"/>
      <c r="F13" s="17"/>
      <c r="G13" s="81">
        <v>232053</v>
      </c>
      <c r="H13" s="17"/>
      <c r="I13" s="17"/>
      <c r="J13" s="17"/>
      <c r="K13" s="100"/>
    </row>
    <row r="14" spans="1:11" s="73" customFormat="1" ht="18" customHeight="1">
      <c r="A14" s="80" t="s">
        <v>223</v>
      </c>
      <c r="B14" s="16"/>
      <c r="C14" s="81">
        <v>0</v>
      </c>
      <c r="D14" s="17"/>
      <c r="E14" s="81"/>
      <c r="F14" s="17"/>
      <c r="G14" s="81">
        <v>314660</v>
      </c>
      <c r="H14" s="17"/>
      <c r="I14" s="17"/>
      <c r="J14" s="17"/>
      <c r="K14" s="100"/>
    </row>
    <row r="15" spans="1:11" s="73" customFormat="1" ht="18" customHeight="1">
      <c r="A15" s="80" t="s">
        <v>224</v>
      </c>
      <c r="B15" s="16"/>
      <c r="C15" s="81">
        <v>4081</v>
      </c>
      <c r="D15" s="17"/>
      <c r="E15" s="81"/>
      <c r="F15" s="17"/>
      <c r="G15" s="81">
        <v>86240</v>
      </c>
      <c r="H15" s="17"/>
      <c r="I15" s="17"/>
      <c r="J15" s="17"/>
      <c r="K15" s="100"/>
    </row>
    <row r="16" spans="1:11" s="73" customFormat="1" ht="18" customHeight="1">
      <c r="A16" s="80" t="s">
        <v>225</v>
      </c>
      <c r="B16" s="16"/>
      <c r="C16" s="81">
        <v>1787</v>
      </c>
      <c r="D16" s="17"/>
      <c r="E16" s="81"/>
      <c r="F16" s="17"/>
      <c r="G16" s="81">
        <v>35779</v>
      </c>
      <c r="H16" s="17"/>
      <c r="I16" s="17"/>
      <c r="J16" s="17"/>
      <c r="K16" s="100"/>
    </row>
    <row r="17" spans="1:11" s="73" customFormat="1" ht="18" customHeight="1">
      <c r="A17" s="80" t="s">
        <v>226</v>
      </c>
      <c r="B17" s="16"/>
      <c r="C17" s="81">
        <v>0</v>
      </c>
      <c r="D17" s="17"/>
      <c r="E17" s="81"/>
      <c r="F17" s="17"/>
      <c r="G17" s="81">
        <v>4046575974</v>
      </c>
      <c r="H17" s="17"/>
      <c r="I17" s="17"/>
      <c r="J17" s="17"/>
      <c r="K17" s="100"/>
    </row>
    <row r="18" spans="1:11" s="73" customFormat="1" ht="18" customHeight="1">
      <c r="A18" s="80" t="s">
        <v>227</v>
      </c>
      <c r="B18" s="16"/>
      <c r="C18" s="81">
        <v>0</v>
      </c>
      <c r="D18" s="17"/>
      <c r="E18" s="81"/>
      <c r="F18" s="17"/>
      <c r="G18" s="81">
        <v>730713</v>
      </c>
      <c r="H18" s="17"/>
      <c r="I18" s="17"/>
      <c r="J18" s="17"/>
      <c r="K18" s="100"/>
    </row>
    <row r="19" spans="1:11" s="73" customFormat="1" ht="18" customHeight="1">
      <c r="A19" s="80" t="s">
        <v>228</v>
      </c>
      <c r="B19" s="16"/>
      <c r="C19" s="81">
        <v>0</v>
      </c>
      <c r="D19" s="17"/>
      <c r="E19" s="81"/>
      <c r="F19" s="17"/>
      <c r="G19" s="81">
        <v>23658431</v>
      </c>
      <c r="H19" s="17"/>
      <c r="I19" s="17"/>
      <c r="J19" s="17"/>
      <c r="K19" s="100"/>
    </row>
    <row r="20" spans="1:11" s="73" customFormat="1" ht="18" customHeight="1">
      <c r="A20" s="80" t="s">
        <v>228</v>
      </c>
      <c r="B20" s="16"/>
      <c r="C20" s="81">
        <v>10813</v>
      </c>
      <c r="D20" s="17"/>
      <c r="E20" s="81"/>
      <c r="F20" s="17"/>
      <c r="G20" s="81">
        <v>307327</v>
      </c>
      <c r="H20" s="17"/>
      <c r="I20" s="17"/>
      <c r="J20" s="17"/>
      <c r="K20" s="100"/>
    </row>
    <row r="21" spans="1:11" s="73" customFormat="1" ht="18" customHeight="1">
      <c r="A21" s="80" t="s">
        <v>228</v>
      </c>
      <c r="B21" s="16"/>
      <c r="C21" s="81">
        <v>0</v>
      </c>
      <c r="D21" s="17"/>
      <c r="E21" s="81"/>
      <c r="F21" s="17"/>
      <c r="G21" s="81">
        <v>125350574</v>
      </c>
      <c r="H21" s="17"/>
      <c r="I21" s="17"/>
      <c r="J21" s="17"/>
      <c r="K21" s="100"/>
    </row>
    <row r="22" spans="1:11" s="73" customFormat="1" ht="18" customHeight="1">
      <c r="A22" s="80" t="s">
        <v>228</v>
      </c>
      <c r="B22" s="16"/>
      <c r="C22" s="81">
        <v>0</v>
      </c>
      <c r="D22" s="17"/>
      <c r="E22" s="81"/>
      <c r="F22" s="17"/>
      <c r="G22" s="81">
        <v>58544389</v>
      </c>
      <c r="H22" s="17"/>
      <c r="I22" s="17"/>
      <c r="J22" s="17"/>
      <c r="K22" s="100"/>
    </row>
    <row r="23" spans="1:11" s="73" customFormat="1" ht="18" customHeight="1">
      <c r="A23" s="80" t="s">
        <v>252</v>
      </c>
      <c r="B23" s="16"/>
      <c r="C23" s="81">
        <v>0</v>
      </c>
      <c r="D23" s="17"/>
      <c r="E23" s="81"/>
      <c r="F23" s="17"/>
      <c r="G23" s="81">
        <v>170069440</v>
      </c>
      <c r="H23" s="17"/>
      <c r="I23" s="17"/>
      <c r="J23" s="17"/>
      <c r="K23" s="100"/>
    </row>
    <row r="24" spans="1:11" s="73" customFormat="1" ht="18" customHeight="1">
      <c r="A24" s="80" t="s">
        <v>252</v>
      </c>
      <c r="B24" s="16"/>
      <c r="C24" s="81">
        <v>0</v>
      </c>
      <c r="D24" s="17"/>
      <c r="E24" s="81"/>
      <c r="F24" s="17"/>
      <c r="G24" s="81">
        <v>71731898</v>
      </c>
      <c r="H24" s="17"/>
      <c r="I24" s="17"/>
      <c r="J24" s="17"/>
      <c r="K24" s="100"/>
    </row>
    <row r="25" spans="1:11" s="73" customFormat="1" ht="18" customHeight="1">
      <c r="A25" s="80" t="s">
        <v>229</v>
      </c>
      <c r="B25" s="16"/>
      <c r="C25" s="81">
        <v>3082</v>
      </c>
      <c r="D25" s="17"/>
      <c r="E25" s="81"/>
      <c r="F25" s="17"/>
      <c r="G25" s="81">
        <v>1797548</v>
      </c>
      <c r="H25" s="17"/>
      <c r="I25" s="17"/>
      <c r="J25" s="17"/>
      <c r="K25" s="100"/>
    </row>
    <row r="26" spans="1:11" s="73" customFormat="1" ht="18" customHeight="1">
      <c r="A26" s="80" t="s">
        <v>230</v>
      </c>
      <c r="B26" s="16"/>
      <c r="C26" s="81">
        <v>0</v>
      </c>
      <c r="D26" s="17"/>
      <c r="E26" s="81"/>
      <c r="F26" s="17"/>
      <c r="G26" s="81">
        <v>254794520560</v>
      </c>
      <c r="H26" s="17"/>
      <c r="I26" s="17"/>
      <c r="J26" s="17"/>
      <c r="K26" s="100"/>
    </row>
    <row r="27" spans="1:11" s="73" customFormat="1" ht="18" customHeight="1">
      <c r="A27" s="80" t="s">
        <v>228</v>
      </c>
      <c r="B27" s="16"/>
      <c r="C27" s="81">
        <v>0</v>
      </c>
      <c r="D27" s="17"/>
      <c r="E27" s="81"/>
      <c r="F27" s="17"/>
      <c r="G27" s="81">
        <v>10095411</v>
      </c>
      <c r="H27" s="17"/>
      <c r="I27" s="17"/>
      <c r="J27" s="17"/>
      <c r="K27" s="100"/>
    </row>
    <row r="28" spans="1:11" s="73" customFormat="1" ht="18" customHeight="1">
      <c r="A28" s="80" t="s">
        <v>228</v>
      </c>
      <c r="B28" s="16"/>
      <c r="C28" s="81">
        <v>0</v>
      </c>
      <c r="D28" s="17"/>
      <c r="E28" s="81"/>
      <c r="F28" s="17"/>
      <c r="G28" s="81">
        <v>20609650</v>
      </c>
      <c r="H28" s="17"/>
      <c r="I28" s="17"/>
      <c r="J28" s="17"/>
      <c r="K28" s="100"/>
    </row>
    <row r="29" spans="1:11" s="73" customFormat="1" ht="18" customHeight="1">
      <c r="A29" s="80" t="s">
        <v>228</v>
      </c>
      <c r="B29" s="16"/>
      <c r="C29" s="81">
        <v>0</v>
      </c>
      <c r="D29" s="17"/>
      <c r="E29" s="81"/>
      <c r="F29" s="17"/>
      <c r="G29" s="81">
        <v>54292882</v>
      </c>
      <c r="H29" s="17"/>
      <c r="I29" s="17"/>
      <c r="J29" s="17"/>
      <c r="K29" s="100"/>
    </row>
    <row r="30" spans="1:11" s="73" customFormat="1" ht="18" customHeight="1">
      <c r="A30" s="80" t="s">
        <v>230</v>
      </c>
      <c r="B30" s="16"/>
      <c r="C30" s="81">
        <v>0</v>
      </c>
      <c r="D30" s="17"/>
      <c r="E30" s="81"/>
      <c r="F30" s="17"/>
      <c r="G30" s="81">
        <v>9264657</v>
      </c>
      <c r="H30" s="17"/>
      <c r="I30" s="17"/>
      <c r="J30" s="17"/>
      <c r="K30" s="100"/>
    </row>
    <row r="31" spans="1:11" s="73" customFormat="1" ht="18" customHeight="1">
      <c r="A31" s="80" t="s">
        <v>230</v>
      </c>
      <c r="B31" s="16"/>
      <c r="C31" s="81">
        <v>0</v>
      </c>
      <c r="D31" s="17"/>
      <c r="E31" s="81"/>
      <c r="F31" s="17"/>
      <c r="G31" s="81">
        <v>291068493</v>
      </c>
      <c r="H31" s="17"/>
      <c r="I31" s="17"/>
      <c r="J31" s="17"/>
      <c r="K31" s="100"/>
    </row>
    <row r="32" spans="1:11" s="73" customFormat="1" ht="18" customHeight="1">
      <c r="A32" s="80" t="s">
        <v>232</v>
      </c>
      <c r="B32" s="16"/>
      <c r="C32" s="81">
        <v>0</v>
      </c>
      <c r="D32" s="17"/>
      <c r="E32" s="81"/>
      <c r="F32" s="17"/>
      <c r="G32" s="81">
        <v>20866274072</v>
      </c>
      <c r="H32" s="17"/>
      <c r="I32" s="17"/>
      <c r="J32" s="17"/>
      <c r="K32" s="100"/>
    </row>
    <row r="33" spans="1:11" s="73" customFormat="1" ht="18" customHeight="1">
      <c r="A33" s="80" t="s">
        <v>230</v>
      </c>
      <c r="B33" s="16"/>
      <c r="C33" s="81">
        <v>1093</v>
      </c>
      <c r="D33" s="17"/>
      <c r="E33" s="81"/>
      <c r="F33" s="17"/>
      <c r="G33" s="81">
        <v>9831</v>
      </c>
      <c r="H33" s="17"/>
      <c r="I33" s="17"/>
      <c r="J33" s="17"/>
      <c r="K33" s="100"/>
    </row>
    <row r="34" spans="1:11" s="73" customFormat="1" ht="18" customHeight="1">
      <c r="A34" s="80" t="s">
        <v>253</v>
      </c>
      <c r="B34" s="16"/>
      <c r="C34" s="81">
        <v>0</v>
      </c>
      <c r="D34" s="17"/>
      <c r="E34" s="81"/>
      <c r="F34" s="17"/>
      <c r="G34" s="81">
        <v>1189479</v>
      </c>
      <c r="H34" s="17"/>
      <c r="I34" s="17"/>
      <c r="J34" s="17"/>
      <c r="K34" s="100"/>
    </row>
    <row r="35" spans="1:11" s="73" customFormat="1" ht="18" customHeight="1">
      <c r="A35" s="80" t="s">
        <v>253</v>
      </c>
      <c r="B35" s="16"/>
      <c r="C35" s="81">
        <v>0</v>
      </c>
      <c r="D35" s="17"/>
      <c r="E35" s="81"/>
      <c r="F35" s="17"/>
      <c r="G35" s="81">
        <v>7907536272</v>
      </c>
      <c r="H35" s="17"/>
      <c r="I35" s="17"/>
      <c r="J35" s="17"/>
      <c r="K35" s="100"/>
    </row>
    <row r="36" spans="1:11" s="73" customFormat="1" ht="18" customHeight="1">
      <c r="A36" s="80" t="s">
        <v>253</v>
      </c>
      <c r="B36" s="16"/>
      <c r="C36" s="81">
        <v>0</v>
      </c>
      <c r="D36" s="17"/>
      <c r="E36" s="81"/>
      <c r="F36" s="17"/>
      <c r="G36" s="81">
        <v>12982997</v>
      </c>
      <c r="H36" s="17"/>
      <c r="I36" s="17"/>
      <c r="J36" s="17"/>
      <c r="K36" s="100"/>
    </row>
    <row r="37" spans="1:11" s="73" customFormat="1" ht="18" customHeight="1">
      <c r="A37" s="80" t="s">
        <v>253</v>
      </c>
      <c r="B37" s="16"/>
      <c r="C37" s="81">
        <v>0</v>
      </c>
      <c r="D37" s="17"/>
      <c r="E37" s="81"/>
      <c r="F37" s="17"/>
      <c r="G37" s="81">
        <v>69337863</v>
      </c>
      <c r="H37" s="17"/>
      <c r="I37" s="17"/>
      <c r="J37" s="17"/>
      <c r="K37" s="100"/>
    </row>
    <row r="38" spans="1:11" s="73" customFormat="1" ht="18" customHeight="1">
      <c r="A38" s="80" t="s">
        <v>253</v>
      </c>
      <c r="B38" s="16"/>
      <c r="C38" s="81">
        <v>0</v>
      </c>
      <c r="D38" s="17"/>
      <c r="E38" s="81"/>
      <c r="F38" s="17"/>
      <c r="G38" s="81">
        <v>11506849</v>
      </c>
      <c r="H38" s="17"/>
      <c r="I38" s="17"/>
      <c r="J38" s="17"/>
      <c r="K38" s="100"/>
    </row>
    <row r="39" spans="1:11" s="73" customFormat="1" ht="18" customHeight="1">
      <c r="A39" s="80" t="s">
        <v>230</v>
      </c>
      <c r="B39" s="16"/>
      <c r="C39" s="81">
        <v>0</v>
      </c>
      <c r="D39" s="17"/>
      <c r="E39" s="81"/>
      <c r="F39" s="17"/>
      <c r="G39" s="81">
        <v>1994520</v>
      </c>
      <c r="H39" s="17"/>
      <c r="I39" s="17"/>
      <c r="J39" s="17"/>
      <c r="K39" s="100"/>
    </row>
    <row r="40" spans="1:11" s="73" customFormat="1" ht="18" customHeight="1">
      <c r="A40" s="80" t="s">
        <v>230</v>
      </c>
      <c r="B40" s="16"/>
      <c r="C40" s="81">
        <v>0</v>
      </c>
      <c r="D40" s="17"/>
      <c r="E40" s="81"/>
      <c r="F40" s="17"/>
      <c r="G40" s="81">
        <v>4767123</v>
      </c>
      <c r="H40" s="17"/>
      <c r="I40" s="17"/>
      <c r="J40" s="17"/>
      <c r="K40" s="100"/>
    </row>
    <row r="41" spans="1:11" s="73" customFormat="1" ht="18" customHeight="1">
      <c r="A41" s="80" t="s">
        <v>231</v>
      </c>
      <c r="B41" s="16"/>
      <c r="C41" s="81">
        <v>1188</v>
      </c>
      <c r="D41" s="17"/>
      <c r="E41" s="81"/>
      <c r="F41" s="17"/>
      <c r="G41" s="81">
        <v>104417</v>
      </c>
      <c r="H41" s="17"/>
      <c r="I41" s="17"/>
      <c r="J41" s="17"/>
      <c r="K41" s="100"/>
    </row>
    <row r="42" spans="1:11" s="73" customFormat="1" ht="18" customHeight="1">
      <c r="A42" s="80" t="s">
        <v>230</v>
      </c>
      <c r="B42" s="16"/>
      <c r="C42" s="81">
        <v>0</v>
      </c>
      <c r="D42" s="17"/>
      <c r="E42" s="81"/>
      <c r="F42" s="17"/>
      <c r="G42" s="81">
        <v>1720436328</v>
      </c>
      <c r="H42" s="17"/>
      <c r="I42" s="17"/>
      <c r="J42" s="17"/>
      <c r="K42" s="100"/>
    </row>
    <row r="43" spans="1:11" s="73" customFormat="1" ht="18" customHeight="1">
      <c r="A43" s="80" t="s">
        <v>230</v>
      </c>
      <c r="B43" s="16"/>
      <c r="C43" s="81">
        <v>0</v>
      </c>
      <c r="D43" s="17"/>
      <c r="E43" s="81"/>
      <c r="F43" s="17"/>
      <c r="G43" s="81">
        <v>6220363839</v>
      </c>
      <c r="H43" s="17"/>
      <c r="I43" s="17"/>
      <c r="J43" s="17"/>
      <c r="K43" s="100"/>
    </row>
    <row r="44" spans="1:11" s="73" customFormat="1" ht="18" customHeight="1">
      <c r="A44" s="80" t="s">
        <v>217</v>
      </c>
      <c r="B44" s="16"/>
      <c r="C44" s="81">
        <v>0</v>
      </c>
      <c r="D44" s="17"/>
      <c r="E44" s="81"/>
      <c r="F44" s="17"/>
      <c r="G44" s="81">
        <v>315575342</v>
      </c>
      <c r="H44" s="17"/>
      <c r="I44" s="17"/>
      <c r="J44" s="17"/>
      <c r="K44" s="100"/>
    </row>
    <row r="45" spans="1:11" s="73" customFormat="1" ht="18" customHeight="1">
      <c r="A45" s="80" t="s">
        <v>217</v>
      </c>
      <c r="B45" s="16"/>
      <c r="C45" s="81">
        <v>0</v>
      </c>
      <c r="D45" s="17"/>
      <c r="E45" s="81"/>
      <c r="F45" s="17"/>
      <c r="G45" s="81">
        <v>360260274</v>
      </c>
      <c r="H45" s="17"/>
      <c r="I45" s="17"/>
      <c r="J45" s="17"/>
      <c r="K45" s="100"/>
    </row>
    <row r="46" spans="1:11" s="73" customFormat="1" ht="18" customHeight="1">
      <c r="A46" s="80" t="s">
        <v>228</v>
      </c>
      <c r="B46" s="16"/>
      <c r="C46" s="81">
        <v>0</v>
      </c>
      <c r="D46" s="17"/>
      <c r="E46" s="81"/>
      <c r="F46" s="17"/>
      <c r="G46" s="81">
        <v>82582172</v>
      </c>
      <c r="H46" s="17"/>
      <c r="I46" s="17"/>
      <c r="J46" s="17"/>
      <c r="K46" s="100"/>
    </row>
    <row r="47" spans="1:11" s="73" customFormat="1" ht="18" customHeight="1">
      <c r="A47" s="80" t="s">
        <v>221</v>
      </c>
      <c r="B47" s="16"/>
      <c r="C47" s="81">
        <v>0</v>
      </c>
      <c r="D47" s="17"/>
      <c r="E47" s="81"/>
      <c r="F47" s="17"/>
      <c r="G47" s="81">
        <v>90727397</v>
      </c>
      <c r="H47" s="17"/>
      <c r="I47" s="17"/>
      <c r="J47" s="17"/>
      <c r="K47" s="100"/>
    </row>
    <row r="48" spans="1:11" s="73" customFormat="1" ht="18" customHeight="1">
      <c r="A48" s="80" t="s">
        <v>221</v>
      </c>
      <c r="B48" s="16"/>
      <c r="C48" s="81">
        <v>0</v>
      </c>
      <c r="D48" s="17"/>
      <c r="E48" s="81"/>
      <c r="F48" s="17"/>
      <c r="G48" s="81">
        <v>531343836</v>
      </c>
      <c r="H48" s="17"/>
      <c r="I48" s="17"/>
      <c r="J48" s="17"/>
      <c r="K48" s="100"/>
    </row>
    <row r="49" spans="1:11" s="73" customFormat="1" ht="18" customHeight="1">
      <c r="A49" s="80" t="s">
        <v>221</v>
      </c>
      <c r="B49" s="16"/>
      <c r="C49" s="81">
        <v>0</v>
      </c>
      <c r="D49" s="17"/>
      <c r="E49" s="81"/>
      <c r="F49" s="17"/>
      <c r="G49" s="81">
        <v>3116205679</v>
      </c>
      <c r="H49" s="17"/>
      <c r="I49" s="17"/>
      <c r="J49" s="17"/>
      <c r="K49" s="100"/>
    </row>
    <row r="50" spans="1:11" s="73" customFormat="1" ht="18" customHeight="1">
      <c r="A50" s="80" t="s">
        <v>221</v>
      </c>
      <c r="B50" s="16"/>
      <c r="C50" s="81">
        <v>0</v>
      </c>
      <c r="D50" s="17"/>
      <c r="E50" s="81"/>
      <c r="F50" s="17"/>
      <c r="G50" s="81">
        <v>397460283</v>
      </c>
      <c r="H50" s="17"/>
      <c r="I50" s="17"/>
      <c r="J50" s="17"/>
      <c r="K50" s="100"/>
    </row>
    <row r="51" spans="1:11" s="73" customFormat="1" ht="18" customHeight="1">
      <c r="A51" s="80" t="s">
        <v>221</v>
      </c>
      <c r="B51" s="16"/>
      <c r="C51" s="81">
        <v>0</v>
      </c>
      <c r="D51" s="17"/>
      <c r="E51" s="81"/>
      <c r="F51" s="17"/>
      <c r="G51" s="81">
        <v>467150699</v>
      </c>
      <c r="H51" s="17"/>
      <c r="I51" s="17"/>
      <c r="J51" s="17"/>
      <c r="K51" s="100"/>
    </row>
    <row r="52" spans="1:11" s="73" customFormat="1" ht="18" customHeight="1">
      <c r="A52" s="80" t="s">
        <v>221</v>
      </c>
      <c r="B52" s="16"/>
      <c r="C52" s="81">
        <v>0</v>
      </c>
      <c r="D52" s="17"/>
      <c r="E52" s="81"/>
      <c r="F52" s="17"/>
      <c r="G52" s="81">
        <v>10227972350</v>
      </c>
      <c r="H52" s="17"/>
      <c r="I52" s="17"/>
      <c r="J52" s="17"/>
      <c r="K52" s="100"/>
    </row>
    <row r="53" spans="1:11" s="73" customFormat="1" ht="18" customHeight="1">
      <c r="A53" s="80" t="s">
        <v>221</v>
      </c>
      <c r="B53" s="16"/>
      <c r="C53" s="81">
        <v>0</v>
      </c>
      <c r="D53" s="17"/>
      <c r="E53" s="81"/>
      <c r="F53" s="17"/>
      <c r="G53" s="81">
        <v>21634520553</v>
      </c>
      <c r="H53" s="17"/>
      <c r="I53" s="17"/>
      <c r="J53" s="17"/>
      <c r="K53" s="100"/>
    </row>
    <row r="54" spans="1:11" s="73" customFormat="1" ht="18" customHeight="1">
      <c r="A54" s="80" t="s">
        <v>221</v>
      </c>
      <c r="B54" s="16"/>
      <c r="C54" s="81">
        <v>0</v>
      </c>
      <c r="D54" s="17"/>
      <c r="E54" s="81"/>
      <c r="F54" s="17"/>
      <c r="G54" s="81">
        <v>11690281245</v>
      </c>
      <c r="H54" s="17"/>
      <c r="I54" s="17"/>
      <c r="J54" s="17"/>
      <c r="K54" s="100"/>
    </row>
    <row r="55" spans="1:11" s="73" customFormat="1" ht="18" customHeight="1">
      <c r="A55" s="80" t="s">
        <v>232</v>
      </c>
      <c r="B55" s="16"/>
      <c r="C55" s="81">
        <v>18493150680</v>
      </c>
      <c r="D55" s="17"/>
      <c r="E55" s="81"/>
      <c r="F55" s="17"/>
      <c r="G55" s="81">
        <v>207492284203</v>
      </c>
      <c r="H55" s="17"/>
      <c r="I55" s="17"/>
      <c r="J55" s="17"/>
      <c r="K55" s="100"/>
    </row>
    <row r="56" spans="1:11" s="73" customFormat="1" ht="18" customHeight="1">
      <c r="A56" s="80" t="s">
        <v>221</v>
      </c>
      <c r="B56" s="16"/>
      <c r="C56" s="81">
        <v>0</v>
      </c>
      <c r="D56" s="17"/>
      <c r="E56" s="81"/>
      <c r="F56" s="17"/>
      <c r="G56" s="81">
        <v>71753091781</v>
      </c>
      <c r="H56" s="17"/>
      <c r="I56" s="17"/>
      <c r="J56" s="17"/>
      <c r="K56" s="100"/>
    </row>
    <row r="57" spans="1:11" s="73" customFormat="1" ht="18" customHeight="1">
      <c r="A57" s="80" t="s">
        <v>217</v>
      </c>
      <c r="B57" s="16"/>
      <c r="C57" s="81">
        <v>0</v>
      </c>
      <c r="D57" s="17"/>
      <c r="E57" s="81"/>
      <c r="F57" s="17"/>
      <c r="G57" s="81">
        <v>24128997262</v>
      </c>
      <c r="H57" s="17"/>
      <c r="I57" s="17"/>
      <c r="J57" s="17"/>
      <c r="K57" s="100"/>
    </row>
    <row r="58" spans="1:11" s="73" customFormat="1" ht="18" customHeight="1">
      <c r="A58" s="80" t="s">
        <v>254</v>
      </c>
      <c r="B58" s="16"/>
      <c r="C58" s="81">
        <v>0</v>
      </c>
      <c r="D58" s="17"/>
      <c r="E58" s="81"/>
      <c r="F58" s="17"/>
      <c r="G58" s="81">
        <v>1037438356</v>
      </c>
      <c r="H58" s="17"/>
      <c r="I58" s="17"/>
      <c r="J58" s="17"/>
      <c r="K58" s="100"/>
    </row>
    <row r="59" spans="1:11" s="73" customFormat="1" ht="18" customHeight="1">
      <c r="A59" s="80" t="s">
        <v>230</v>
      </c>
      <c r="B59" s="16"/>
      <c r="C59" s="81">
        <v>0</v>
      </c>
      <c r="D59" s="17"/>
      <c r="E59" s="81"/>
      <c r="F59" s="17"/>
      <c r="G59" s="81">
        <v>14738835485</v>
      </c>
      <c r="H59" s="17"/>
      <c r="I59" s="17"/>
      <c r="J59" s="17"/>
      <c r="K59" s="100"/>
    </row>
    <row r="60" spans="1:11" s="73" customFormat="1" ht="18" customHeight="1">
      <c r="A60" s="80" t="s">
        <v>230</v>
      </c>
      <c r="B60" s="16"/>
      <c r="C60" s="81">
        <v>0</v>
      </c>
      <c r="D60" s="17"/>
      <c r="E60" s="81"/>
      <c r="F60" s="17"/>
      <c r="G60" s="81">
        <v>18736621671</v>
      </c>
      <c r="H60" s="17"/>
      <c r="I60" s="17"/>
      <c r="J60" s="17"/>
      <c r="K60" s="100"/>
    </row>
    <row r="61" spans="1:11" s="73" customFormat="1" ht="18" customHeight="1">
      <c r="A61" s="80" t="s">
        <v>230</v>
      </c>
      <c r="B61" s="16"/>
      <c r="C61" s="81">
        <v>0</v>
      </c>
      <c r="D61" s="17"/>
      <c r="E61" s="81"/>
      <c r="F61" s="17"/>
      <c r="G61" s="81">
        <v>15066093696</v>
      </c>
      <c r="H61" s="17"/>
      <c r="I61" s="17"/>
      <c r="J61" s="17"/>
      <c r="K61" s="100"/>
    </row>
    <row r="62" spans="1:11" s="73" customFormat="1" ht="18" customHeight="1">
      <c r="A62" s="80" t="s">
        <v>221</v>
      </c>
      <c r="B62" s="16"/>
      <c r="C62" s="81">
        <v>0</v>
      </c>
      <c r="D62" s="17"/>
      <c r="E62" s="81"/>
      <c r="F62" s="17"/>
      <c r="G62" s="81">
        <v>2736986302</v>
      </c>
      <c r="H62" s="17"/>
      <c r="I62" s="17"/>
      <c r="J62" s="17"/>
      <c r="K62" s="100"/>
    </row>
    <row r="63" spans="1:11" s="73" customFormat="1" ht="18" customHeight="1">
      <c r="A63" s="80" t="s">
        <v>221</v>
      </c>
      <c r="B63" s="16"/>
      <c r="C63" s="81">
        <v>0</v>
      </c>
      <c r="D63" s="17"/>
      <c r="E63" s="81"/>
      <c r="F63" s="17"/>
      <c r="G63" s="81">
        <v>27536301371</v>
      </c>
      <c r="H63" s="17"/>
      <c r="I63" s="17"/>
      <c r="J63" s="17"/>
      <c r="K63" s="100"/>
    </row>
    <row r="64" spans="1:11" s="73" customFormat="1" ht="18" customHeight="1">
      <c r="A64" s="80" t="s">
        <v>255</v>
      </c>
      <c r="B64" s="16"/>
      <c r="C64" s="81">
        <v>0</v>
      </c>
      <c r="D64" s="17"/>
      <c r="E64" s="81"/>
      <c r="F64" s="17"/>
      <c r="G64" s="81">
        <v>37682191780</v>
      </c>
      <c r="H64" s="17"/>
      <c r="I64" s="17"/>
      <c r="J64" s="17"/>
      <c r="K64" s="100"/>
    </row>
    <row r="65" spans="1:11" s="73" customFormat="1" ht="18" customHeight="1">
      <c r="A65" s="80" t="s">
        <v>217</v>
      </c>
      <c r="B65" s="16"/>
      <c r="C65" s="81">
        <v>0</v>
      </c>
      <c r="D65" s="17"/>
      <c r="E65" s="81"/>
      <c r="F65" s="17"/>
      <c r="G65" s="81">
        <v>3945205480</v>
      </c>
      <c r="H65" s="17"/>
      <c r="I65" s="17"/>
      <c r="J65" s="17"/>
      <c r="K65" s="100"/>
    </row>
    <row r="66" spans="1:11" s="73" customFormat="1" ht="18" customHeight="1">
      <c r="A66" s="80" t="s">
        <v>221</v>
      </c>
      <c r="B66" s="16"/>
      <c r="C66" s="81">
        <v>0</v>
      </c>
      <c r="D66" s="17"/>
      <c r="E66" s="81"/>
      <c r="F66" s="17"/>
      <c r="G66" s="81">
        <v>5952547945</v>
      </c>
      <c r="H66" s="17"/>
      <c r="I66" s="17"/>
      <c r="J66" s="17"/>
      <c r="K66" s="100"/>
    </row>
    <row r="67" spans="1:11" s="73" customFormat="1" ht="18" customHeight="1">
      <c r="A67" s="80" t="s">
        <v>217</v>
      </c>
      <c r="B67" s="16"/>
      <c r="C67" s="81">
        <v>0</v>
      </c>
      <c r="D67" s="17"/>
      <c r="E67" s="81"/>
      <c r="F67" s="17"/>
      <c r="G67" s="81">
        <v>30986395068</v>
      </c>
      <c r="H67" s="17"/>
      <c r="I67" s="17"/>
      <c r="J67" s="17"/>
      <c r="K67" s="100"/>
    </row>
    <row r="68" spans="1:11" s="73" customFormat="1" ht="18" customHeight="1">
      <c r="A68" s="80" t="s">
        <v>217</v>
      </c>
      <c r="B68" s="16"/>
      <c r="C68" s="81">
        <v>0</v>
      </c>
      <c r="D68" s="17"/>
      <c r="E68" s="81"/>
      <c r="F68" s="17"/>
      <c r="G68" s="81">
        <v>91552870420</v>
      </c>
      <c r="H68" s="17"/>
      <c r="I68" s="17"/>
      <c r="J68" s="17"/>
      <c r="K68" s="100"/>
    </row>
    <row r="69" spans="1:11" s="73" customFormat="1" ht="18" customHeight="1">
      <c r="A69" s="80" t="s">
        <v>221</v>
      </c>
      <c r="B69" s="16"/>
      <c r="C69" s="81">
        <v>0</v>
      </c>
      <c r="D69" s="17"/>
      <c r="E69" s="81"/>
      <c r="F69" s="17"/>
      <c r="G69" s="81">
        <v>13593945207</v>
      </c>
      <c r="H69" s="17"/>
      <c r="I69" s="17"/>
      <c r="J69" s="17"/>
      <c r="K69" s="100"/>
    </row>
    <row r="70" spans="1:11" s="73" customFormat="1" ht="18" customHeight="1">
      <c r="A70" s="80" t="s">
        <v>221</v>
      </c>
      <c r="B70" s="16"/>
      <c r="C70" s="81">
        <v>0</v>
      </c>
      <c r="D70" s="17"/>
      <c r="E70" s="81"/>
      <c r="F70" s="17"/>
      <c r="G70" s="81">
        <v>18257681096</v>
      </c>
      <c r="H70" s="17"/>
      <c r="I70" s="17"/>
      <c r="J70" s="17"/>
      <c r="K70" s="100"/>
    </row>
    <row r="71" spans="1:11" s="73" customFormat="1" ht="18" customHeight="1">
      <c r="A71" s="80" t="s">
        <v>217</v>
      </c>
      <c r="B71" s="16"/>
      <c r="C71" s="81">
        <v>0</v>
      </c>
      <c r="D71" s="17"/>
      <c r="E71" s="81"/>
      <c r="F71" s="17"/>
      <c r="G71" s="81">
        <v>1013991780</v>
      </c>
      <c r="H71" s="17"/>
      <c r="I71" s="17"/>
      <c r="J71" s="17"/>
      <c r="K71" s="100"/>
    </row>
    <row r="72" spans="1:11" s="73" customFormat="1" ht="18" customHeight="1">
      <c r="A72" s="80" t="s">
        <v>221</v>
      </c>
      <c r="B72" s="16"/>
      <c r="C72" s="81">
        <v>0</v>
      </c>
      <c r="D72" s="17"/>
      <c r="E72" s="81"/>
      <c r="F72" s="17"/>
      <c r="G72" s="81">
        <v>22862120547</v>
      </c>
      <c r="H72" s="17"/>
      <c r="I72" s="17"/>
      <c r="J72" s="17"/>
      <c r="K72" s="100"/>
    </row>
    <row r="73" spans="1:11" s="73" customFormat="1" ht="18" customHeight="1">
      <c r="A73" s="80" t="s">
        <v>221</v>
      </c>
      <c r="B73" s="16"/>
      <c r="C73" s="81">
        <v>0</v>
      </c>
      <c r="D73" s="17"/>
      <c r="E73" s="81"/>
      <c r="F73" s="17"/>
      <c r="G73" s="81">
        <v>12471449425</v>
      </c>
      <c r="H73" s="17"/>
      <c r="I73" s="17"/>
      <c r="J73" s="17"/>
      <c r="K73" s="100"/>
    </row>
    <row r="74" spans="1:11" s="73" customFormat="1" ht="18" customHeight="1">
      <c r="A74" s="80" t="s">
        <v>255</v>
      </c>
      <c r="B74" s="16"/>
      <c r="C74" s="81">
        <v>0</v>
      </c>
      <c r="D74" s="17"/>
      <c r="E74" s="81"/>
      <c r="F74" s="17"/>
      <c r="G74" s="81">
        <v>20321315069</v>
      </c>
      <c r="H74" s="17"/>
      <c r="I74" s="17"/>
      <c r="J74" s="17"/>
      <c r="K74" s="100"/>
    </row>
    <row r="75" spans="1:11" s="73" customFormat="1" ht="18" customHeight="1">
      <c r="A75" s="80" t="s">
        <v>217</v>
      </c>
      <c r="B75" s="16"/>
      <c r="C75" s="81">
        <v>0</v>
      </c>
      <c r="D75" s="17"/>
      <c r="E75" s="81"/>
      <c r="F75" s="17"/>
      <c r="G75" s="81">
        <v>20651746853</v>
      </c>
      <c r="H75" s="17"/>
      <c r="I75" s="17"/>
      <c r="J75" s="17"/>
      <c r="K75" s="100"/>
    </row>
    <row r="76" spans="1:11" s="73" customFormat="1" ht="18" customHeight="1">
      <c r="A76" s="80" t="s">
        <v>255</v>
      </c>
      <c r="B76" s="16"/>
      <c r="C76" s="81">
        <v>0</v>
      </c>
      <c r="D76" s="17"/>
      <c r="E76" s="81"/>
      <c r="F76" s="17"/>
      <c r="G76" s="81">
        <v>42338001094</v>
      </c>
      <c r="H76" s="17"/>
      <c r="I76" s="17"/>
      <c r="J76" s="17"/>
      <c r="K76" s="100"/>
    </row>
    <row r="77" spans="1:11" s="73" customFormat="1" ht="18" customHeight="1">
      <c r="A77" s="80" t="s">
        <v>217</v>
      </c>
      <c r="B77" s="16"/>
      <c r="C77" s="81">
        <v>0</v>
      </c>
      <c r="D77" s="17"/>
      <c r="E77" s="81"/>
      <c r="F77" s="17"/>
      <c r="G77" s="81">
        <v>3821776302</v>
      </c>
      <c r="H77" s="17"/>
      <c r="I77" s="17"/>
      <c r="J77" s="17"/>
      <c r="K77" s="100"/>
    </row>
    <row r="78" spans="1:11" s="73" customFormat="1" ht="18" customHeight="1">
      <c r="A78" s="80" t="s">
        <v>255</v>
      </c>
      <c r="B78" s="16"/>
      <c r="C78" s="81">
        <v>0</v>
      </c>
      <c r="D78" s="17"/>
      <c r="E78" s="81"/>
      <c r="F78" s="17"/>
      <c r="G78" s="81">
        <v>9771405479</v>
      </c>
      <c r="H78" s="17"/>
      <c r="I78" s="17"/>
      <c r="J78" s="17"/>
      <c r="K78" s="100"/>
    </row>
    <row r="79" spans="1:11" s="73" customFormat="1" ht="18" customHeight="1">
      <c r="A79" s="80" t="s">
        <v>233</v>
      </c>
      <c r="B79" s="16"/>
      <c r="C79" s="81">
        <v>0</v>
      </c>
      <c r="D79" s="17"/>
      <c r="E79" s="81"/>
      <c r="F79" s="17"/>
      <c r="G79" s="81">
        <v>28429235638</v>
      </c>
      <c r="H79" s="17"/>
      <c r="I79" s="17"/>
      <c r="J79" s="17"/>
      <c r="K79" s="100"/>
    </row>
    <row r="80" spans="1:11" s="73" customFormat="1" ht="18" customHeight="1">
      <c r="A80" s="80" t="s">
        <v>233</v>
      </c>
      <c r="B80" s="16"/>
      <c r="C80" s="81">
        <v>0</v>
      </c>
      <c r="D80" s="17"/>
      <c r="E80" s="81"/>
      <c r="F80" s="17"/>
      <c r="G80" s="81">
        <v>5946484913</v>
      </c>
      <c r="H80" s="17"/>
      <c r="I80" s="17"/>
      <c r="J80" s="17"/>
      <c r="K80" s="100"/>
    </row>
    <row r="81" spans="1:11" s="73" customFormat="1" ht="18" customHeight="1">
      <c r="A81" s="80" t="s">
        <v>233</v>
      </c>
      <c r="B81" s="16"/>
      <c r="C81" s="81">
        <v>0</v>
      </c>
      <c r="D81" s="17"/>
      <c r="E81" s="81"/>
      <c r="F81" s="17"/>
      <c r="G81" s="81">
        <v>7040726024</v>
      </c>
      <c r="H81" s="17"/>
      <c r="I81" s="17"/>
      <c r="J81" s="17"/>
      <c r="K81" s="100"/>
    </row>
    <row r="82" spans="1:11" s="73" customFormat="1" ht="18" customHeight="1">
      <c r="A82" s="80" t="s">
        <v>233</v>
      </c>
      <c r="B82" s="16"/>
      <c r="C82" s="81">
        <v>0</v>
      </c>
      <c r="D82" s="17"/>
      <c r="E82" s="81"/>
      <c r="F82" s="17"/>
      <c r="G82" s="81">
        <v>5021648617</v>
      </c>
      <c r="H82" s="17"/>
      <c r="I82" s="17"/>
      <c r="J82" s="17"/>
      <c r="K82" s="100"/>
    </row>
    <row r="83" spans="1:11" s="73" customFormat="1" ht="18" customHeight="1">
      <c r="A83" s="80" t="s">
        <v>233</v>
      </c>
      <c r="B83" s="16"/>
      <c r="C83" s="81">
        <v>0</v>
      </c>
      <c r="D83" s="17"/>
      <c r="E83" s="81"/>
      <c r="F83" s="17"/>
      <c r="G83" s="81">
        <v>3863712325</v>
      </c>
      <c r="H83" s="17"/>
      <c r="I83" s="17"/>
      <c r="J83" s="17"/>
      <c r="K83" s="100"/>
    </row>
    <row r="84" spans="1:11" s="73" customFormat="1" ht="18" customHeight="1">
      <c r="A84" s="80" t="s">
        <v>233</v>
      </c>
      <c r="B84" s="16"/>
      <c r="C84" s="81">
        <v>0</v>
      </c>
      <c r="D84" s="17"/>
      <c r="E84" s="81"/>
      <c r="F84" s="17"/>
      <c r="G84" s="81">
        <v>1648775342</v>
      </c>
      <c r="H84" s="17"/>
      <c r="I84" s="17"/>
      <c r="J84" s="17"/>
      <c r="K84" s="100"/>
    </row>
    <row r="85" spans="1:11" s="73" customFormat="1" ht="18" customHeight="1">
      <c r="A85" s="80" t="s">
        <v>217</v>
      </c>
      <c r="B85" s="16"/>
      <c r="C85" s="81">
        <v>0</v>
      </c>
      <c r="D85" s="17"/>
      <c r="E85" s="81"/>
      <c r="F85" s="17"/>
      <c r="G85" s="81">
        <v>10672652056</v>
      </c>
      <c r="H85" s="17"/>
      <c r="I85" s="17"/>
      <c r="J85" s="17"/>
      <c r="K85" s="100"/>
    </row>
    <row r="86" spans="1:11" s="73" customFormat="1" ht="18" customHeight="1">
      <c r="A86" s="80" t="s">
        <v>217</v>
      </c>
      <c r="B86" s="16"/>
      <c r="C86" s="81">
        <v>0</v>
      </c>
      <c r="D86" s="17"/>
      <c r="E86" s="81"/>
      <c r="F86" s="17"/>
      <c r="G86" s="81">
        <v>2766521097</v>
      </c>
      <c r="H86" s="17"/>
      <c r="I86" s="17"/>
      <c r="J86" s="17"/>
      <c r="K86" s="100"/>
    </row>
    <row r="87" spans="1:11" s="73" customFormat="1" ht="18" customHeight="1">
      <c r="A87" s="80" t="s">
        <v>217</v>
      </c>
      <c r="B87" s="16"/>
      <c r="C87" s="81">
        <v>0</v>
      </c>
      <c r="D87" s="17"/>
      <c r="E87" s="81"/>
      <c r="F87" s="17"/>
      <c r="G87" s="81">
        <v>12537912329</v>
      </c>
      <c r="H87" s="17"/>
      <c r="I87" s="17"/>
      <c r="J87" s="17"/>
      <c r="K87" s="100"/>
    </row>
    <row r="88" spans="1:11" s="73" customFormat="1" ht="18" customHeight="1">
      <c r="A88" s="80" t="s">
        <v>233</v>
      </c>
      <c r="B88" s="16"/>
      <c r="C88" s="81">
        <v>0</v>
      </c>
      <c r="D88" s="17"/>
      <c r="E88" s="81"/>
      <c r="F88" s="17"/>
      <c r="G88" s="81">
        <v>8390342434</v>
      </c>
      <c r="H88" s="17"/>
      <c r="I88" s="17"/>
      <c r="J88" s="17"/>
      <c r="K88" s="100"/>
    </row>
    <row r="89" spans="1:11" s="73" customFormat="1" ht="18" customHeight="1">
      <c r="A89" s="80" t="s">
        <v>233</v>
      </c>
      <c r="B89" s="16"/>
      <c r="C89" s="81">
        <v>0</v>
      </c>
      <c r="D89" s="17"/>
      <c r="E89" s="81"/>
      <c r="F89" s="17"/>
      <c r="G89" s="81">
        <v>6563527375</v>
      </c>
      <c r="H89" s="17"/>
      <c r="I89" s="17"/>
      <c r="J89" s="17"/>
      <c r="K89" s="100"/>
    </row>
    <row r="90" spans="1:11" s="73" customFormat="1" ht="18" customHeight="1">
      <c r="A90" s="80" t="s">
        <v>230</v>
      </c>
      <c r="B90" s="16"/>
      <c r="C90" s="81">
        <v>0</v>
      </c>
      <c r="D90" s="17"/>
      <c r="E90" s="81"/>
      <c r="F90" s="17"/>
      <c r="G90" s="81">
        <v>6697239020</v>
      </c>
      <c r="H90" s="17"/>
      <c r="I90" s="17"/>
      <c r="J90" s="17"/>
      <c r="K90" s="100"/>
    </row>
    <row r="91" spans="1:11" s="73" customFormat="1" ht="18" customHeight="1">
      <c r="A91" s="80" t="s">
        <v>233</v>
      </c>
      <c r="B91" s="16"/>
      <c r="C91" s="81">
        <v>0</v>
      </c>
      <c r="D91" s="17"/>
      <c r="E91" s="81"/>
      <c r="F91" s="17"/>
      <c r="G91" s="81">
        <v>3829006810</v>
      </c>
      <c r="H91" s="17"/>
      <c r="I91" s="17"/>
      <c r="J91" s="17"/>
      <c r="K91" s="100"/>
    </row>
    <row r="92" spans="1:11" s="73" customFormat="1" ht="18" customHeight="1">
      <c r="A92" s="80" t="s">
        <v>233</v>
      </c>
      <c r="B92" s="16"/>
      <c r="C92" s="81">
        <v>54766498</v>
      </c>
      <c r="D92" s="17"/>
      <c r="E92" s="81"/>
      <c r="F92" s="17"/>
      <c r="G92" s="81">
        <v>40920566467</v>
      </c>
      <c r="H92" s="17"/>
      <c r="I92" s="17"/>
      <c r="J92" s="17"/>
      <c r="K92" s="100"/>
    </row>
    <row r="93" spans="1:11" s="73" customFormat="1" ht="18" customHeight="1">
      <c r="A93" s="80" t="s">
        <v>233</v>
      </c>
      <c r="B93" s="16"/>
      <c r="C93" s="81">
        <v>43272766</v>
      </c>
      <c r="D93" s="17"/>
      <c r="E93" s="81"/>
      <c r="F93" s="17"/>
      <c r="G93" s="81">
        <v>37702109548</v>
      </c>
      <c r="H93" s="17"/>
      <c r="I93" s="17"/>
      <c r="J93" s="17"/>
      <c r="K93" s="100"/>
    </row>
    <row r="94" spans="1:11" s="73" customFormat="1" ht="18" customHeight="1">
      <c r="A94" s="80" t="s">
        <v>217</v>
      </c>
      <c r="B94" s="16"/>
      <c r="C94" s="81">
        <v>0</v>
      </c>
      <c r="D94" s="17"/>
      <c r="E94" s="81"/>
      <c r="F94" s="17"/>
      <c r="G94" s="81">
        <v>6728732839</v>
      </c>
      <c r="H94" s="17"/>
      <c r="I94" s="17"/>
      <c r="J94" s="17"/>
      <c r="K94" s="100"/>
    </row>
    <row r="95" spans="1:11" s="73" customFormat="1" ht="18" customHeight="1">
      <c r="A95" s="80" t="s">
        <v>217</v>
      </c>
      <c r="B95" s="16"/>
      <c r="C95" s="81">
        <v>0</v>
      </c>
      <c r="D95" s="17"/>
      <c r="E95" s="81"/>
      <c r="F95" s="17"/>
      <c r="G95" s="81">
        <v>22812486920</v>
      </c>
      <c r="H95" s="17"/>
      <c r="I95" s="17"/>
      <c r="J95" s="17"/>
      <c r="K95" s="100"/>
    </row>
    <row r="96" spans="1:11" s="73" customFormat="1" ht="18" customHeight="1">
      <c r="A96" s="80" t="s">
        <v>217</v>
      </c>
      <c r="B96" s="16"/>
      <c r="C96" s="81">
        <v>70432371</v>
      </c>
      <c r="D96" s="17"/>
      <c r="E96" s="81"/>
      <c r="F96" s="17"/>
      <c r="G96" s="81">
        <v>20157188305</v>
      </c>
      <c r="H96" s="17"/>
      <c r="I96" s="17"/>
      <c r="J96" s="17"/>
      <c r="K96" s="100"/>
    </row>
    <row r="97" spans="1:11" s="73" customFormat="1" ht="18" customHeight="1">
      <c r="A97" s="80" t="s">
        <v>221</v>
      </c>
      <c r="B97" s="16"/>
      <c r="C97" s="81">
        <v>0</v>
      </c>
      <c r="D97" s="17"/>
      <c r="E97" s="81"/>
      <c r="F97" s="17"/>
      <c r="G97" s="81">
        <v>7052525878</v>
      </c>
      <c r="H97" s="17"/>
      <c r="I97" s="17"/>
      <c r="J97" s="17"/>
      <c r="K97" s="100"/>
    </row>
    <row r="98" spans="1:11" s="73" customFormat="1" ht="18" customHeight="1">
      <c r="A98" s="80" t="s">
        <v>221</v>
      </c>
      <c r="B98" s="16"/>
      <c r="C98" s="81">
        <v>0</v>
      </c>
      <c r="D98" s="17"/>
      <c r="E98" s="81"/>
      <c r="F98" s="17"/>
      <c r="G98" s="81">
        <v>172602738</v>
      </c>
      <c r="H98" s="17"/>
      <c r="I98" s="17"/>
      <c r="J98" s="17"/>
      <c r="K98" s="100"/>
    </row>
    <row r="99" spans="1:11" s="73" customFormat="1" ht="18" customHeight="1">
      <c r="A99" s="80" t="s">
        <v>256</v>
      </c>
      <c r="B99" s="16"/>
      <c r="C99" s="81">
        <v>0</v>
      </c>
      <c r="D99" s="17"/>
      <c r="E99" s="81"/>
      <c r="F99" s="17"/>
      <c r="G99" s="81">
        <v>35146849303</v>
      </c>
      <c r="H99" s="17"/>
      <c r="I99" s="17"/>
      <c r="J99" s="17"/>
      <c r="K99" s="100"/>
    </row>
    <row r="100" spans="1:11" s="73" customFormat="1" ht="18" customHeight="1">
      <c r="A100" s="80" t="s">
        <v>233</v>
      </c>
      <c r="B100" s="100"/>
      <c r="C100" s="81">
        <v>706849290</v>
      </c>
      <c r="E100" s="81"/>
      <c r="G100" s="81">
        <v>6851021522</v>
      </c>
      <c r="K100" s="100"/>
    </row>
    <row r="101" spans="1:11" s="73" customFormat="1" ht="21">
      <c r="A101" s="80" t="s">
        <v>233</v>
      </c>
      <c r="B101" s="100"/>
      <c r="C101" s="81">
        <v>0</v>
      </c>
      <c r="E101" s="81"/>
      <c r="G101" s="81">
        <v>23182465773</v>
      </c>
      <c r="K101" s="100"/>
    </row>
    <row r="102" spans="1:11" s="73" customFormat="1" ht="21">
      <c r="A102" s="80" t="s">
        <v>256</v>
      </c>
      <c r="C102" s="81">
        <v>0</v>
      </c>
      <c r="E102" s="81"/>
      <c r="G102" s="81">
        <v>25674657534</v>
      </c>
    </row>
    <row r="103" spans="1:11" s="73" customFormat="1" ht="21">
      <c r="A103" s="80" t="s">
        <v>217</v>
      </c>
      <c r="C103" s="81">
        <v>0</v>
      </c>
      <c r="E103" s="81"/>
      <c r="G103" s="81">
        <v>13733188300</v>
      </c>
    </row>
    <row r="104" spans="1:11" s="73" customFormat="1" ht="21">
      <c r="A104" s="80" t="s">
        <v>233</v>
      </c>
      <c r="C104" s="81">
        <v>932301365</v>
      </c>
      <c r="E104" s="81"/>
      <c r="G104" s="81">
        <v>3408895550</v>
      </c>
    </row>
    <row r="105" spans="1:11" s="73" customFormat="1" ht="21">
      <c r="A105" s="80" t="s">
        <v>233</v>
      </c>
      <c r="C105" s="81">
        <v>5573709057</v>
      </c>
      <c r="E105" s="81"/>
      <c r="G105" s="81">
        <v>20177319849</v>
      </c>
    </row>
    <row r="106" spans="1:11" s="73" customFormat="1" ht="21">
      <c r="A106" s="80" t="s">
        <v>217</v>
      </c>
      <c r="C106" s="81">
        <v>0</v>
      </c>
      <c r="E106" s="81"/>
      <c r="G106" s="81">
        <v>5658904080</v>
      </c>
    </row>
    <row r="107" spans="1:11" s="73" customFormat="1" ht="21">
      <c r="A107" s="80" t="s">
        <v>217</v>
      </c>
      <c r="C107" s="81">
        <v>0</v>
      </c>
      <c r="E107" s="81"/>
      <c r="G107" s="81">
        <v>1217095890</v>
      </c>
    </row>
    <row r="108" spans="1:11" s="73" customFormat="1" ht="21">
      <c r="A108" s="80" t="s">
        <v>234</v>
      </c>
      <c r="C108" s="81">
        <v>0</v>
      </c>
      <c r="E108" s="81"/>
      <c r="G108" s="81">
        <v>9739528</v>
      </c>
    </row>
    <row r="109" spans="1:11" s="73" customFormat="1" ht="21">
      <c r="A109" s="80" t="s">
        <v>234</v>
      </c>
      <c r="C109" s="81">
        <v>0</v>
      </c>
      <c r="E109" s="81"/>
      <c r="G109" s="81">
        <v>13900191561</v>
      </c>
    </row>
    <row r="110" spans="1:11" ht="21">
      <c r="A110" s="80" t="s">
        <v>233</v>
      </c>
      <c r="C110" s="81">
        <v>287671230</v>
      </c>
      <c r="E110" s="81"/>
      <c r="G110" s="81">
        <v>1121492900</v>
      </c>
    </row>
    <row r="111" spans="1:11" ht="21">
      <c r="A111" s="80" t="s">
        <v>234</v>
      </c>
      <c r="C111" s="81">
        <v>0</v>
      </c>
      <c r="E111" s="81"/>
      <c r="G111" s="81">
        <v>17698474470</v>
      </c>
    </row>
    <row r="112" spans="1:11" ht="21">
      <c r="A112" s="80" t="s">
        <v>217</v>
      </c>
      <c r="C112" s="81">
        <v>0</v>
      </c>
      <c r="E112" s="81"/>
      <c r="G112" s="81">
        <v>12711020546</v>
      </c>
    </row>
    <row r="113" spans="1:7" ht="21">
      <c r="A113" s="80" t="s">
        <v>235</v>
      </c>
      <c r="C113" s="81">
        <v>0</v>
      </c>
      <c r="E113" s="81"/>
      <c r="G113" s="81">
        <v>24009823482</v>
      </c>
    </row>
    <row r="114" spans="1:7" ht="21">
      <c r="A114" s="80" t="s">
        <v>235</v>
      </c>
      <c r="C114" s="81">
        <v>0</v>
      </c>
      <c r="E114" s="81"/>
      <c r="G114" s="81">
        <v>19645083365</v>
      </c>
    </row>
    <row r="115" spans="1:7" ht="21">
      <c r="A115" s="80" t="s">
        <v>233</v>
      </c>
      <c r="C115" s="81">
        <v>1264931504</v>
      </c>
      <c r="E115" s="81"/>
      <c r="G115" s="81">
        <v>3303545903</v>
      </c>
    </row>
    <row r="116" spans="1:7" ht="21">
      <c r="A116" s="80" t="s">
        <v>233</v>
      </c>
      <c r="C116" s="81">
        <v>2342465737</v>
      </c>
      <c r="E116" s="81"/>
      <c r="G116" s="81">
        <v>6761901883</v>
      </c>
    </row>
    <row r="117" spans="1:7" ht="21">
      <c r="A117" s="80" t="s">
        <v>233</v>
      </c>
      <c r="C117" s="81">
        <v>6458178078</v>
      </c>
      <c r="E117" s="81"/>
      <c r="G117" s="81">
        <v>18492729127</v>
      </c>
    </row>
    <row r="118" spans="1:7" ht="21">
      <c r="A118" s="80" t="s">
        <v>234</v>
      </c>
      <c r="C118" s="81">
        <v>0</v>
      </c>
      <c r="E118" s="81"/>
      <c r="G118" s="81">
        <v>18752876027</v>
      </c>
    </row>
    <row r="119" spans="1:7" ht="21">
      <c r="A119" s="80" t="s">
        <v>257</v>
      </c>
      <c r="C119" s="81">
        <v>0</v>
      </c>
      <c r="E119" s="81"/>
      <c r="G119" s="81">
        <v>13356164384</v>
      </c>
    </row>
    <row r="120" spans="1:7" ht="21">
      <c r="A120" s="80" t="s">
        <v>233</v>
      </c>
      <c r="C120" s="81">
        <v>11789630110</v>
      </c>
      <c r="E120" s="81"/>
      <c r="G120" s="81">
        <v>36184171105</v>
      </c>
    </row>
    <row r="121" spans="1:7" ht="21">
      <c r="A121" s="80" t="s">
        <v>233</v>
      </c>
      <c r="C121" s="81">
        <v>10569205459</v>
      </c>
      <c r="E121" s="81"/>
      <c r="G121" s="81">
        <v>32194610460</v>
      </c>
    </row>
    <row r="122" spans="1:7" ht="21">
      <c r="A122" s="80" t="s">
        <v>256</v>
      </c>
      <c r="C122" s="81">
        <v>0</v>
      </c>
      <c r="E122" s="81"/>
      <c r="G122" s="81">
        <v>18493150685</v>
      </c>
    </row>
    <row r="123" spans="1:7" ht="21">
      <c r="A123" s="80" t="s">
        <v>233</v>
      </c>
      <c r="C123" s="81">
        <v>8681095890</v>
      </c>
      <c r="E123" s="81"/>
      <c r="G123" s="81">
        <v>29732753423</v>
      </c>
    </row>
    <row r="124" spans="1:7" ht="21">
      <c r="A124" s="80" t="s">
        <v>256</v>
      </c>
      <c r="C124" s="81">
        <v>0</v>
      </c>
      <c r="E124" s="81"/>
      <c r="G124" s="81">
        <v>12265974654</v>
      </c>
    </row>
    <row r="125" spans="1:7" ht="21">
      <c r="A125" s="80" t="s">
        <v>233</v>
      </c>
      <c r="C125" s="81">
        <v>11506849290</v>
      </c>
      <c r="E125" s="81"/>
      <c r="G125" s="81">
        <v>37079423555</v>
      </c>
    </row>
    <row r="126" spans="1:7" ht="21">
      <c r="A126" s="80" t="s">
        <v>234</v>
      </c>
      <c r="C126" s="81">
        <v>3891022850</v>
      </c>
      <c r="E126" s="81"/>
      <c r="G126" s="81">
        <v>45617939070</v>
      </c>
    </row>
    <row r="127" spans="1:7" ht="21">
      <c r="A127" s="80" t="s">
        <v>217</v>
      </c>
      <c r="C127" s="81">
        <v>0</v>
      </c>
      <c r="E127" s="81"/>
      <c r="G127" s="81">
        <v>43548005486</v>
      </c>
    </row>
    <row r="128" spans="1:7" ht="21">
      <c r="A128" s="80" t="s">
        <v>256</v>
      </c>
      <c r="C128" s="81">
        <v>0</v>
      </c>
      <c r="E128" s="81"/>
      <c r="G128" s="81">
        <v>11114038355</v>
      </c>
    </row>
    <row r="129" spans="1:7" ht="21">
      <c r="A129" s="80" t="s">
        <v>234</v>
      </c>
      <c r="C129" s="81">
        <v>4311131880</v>
      </c>
      <c r="E129" s="81"/>
      <c r="G129" s="81">
        <v>34853988010</v>
      </c>
    </row>
    <row r="130" spans="1:7" ht="21">
      <c r="A130" s="80" t="s">
        <v>233</v>
      </c>
      <c r="C130" s="81">
        <v>5276712300</v>
      </c>
      <c r="E130" s="81"/>
      <c r="G130" s="81">
        <v>16826049152</v>
      </c>
    </row>
    <row r="131" spans="1:7" ht="21">
      <c r="A131" s="80" t="s">
        <v>217</v>
      </c>
      <c r="C131" s="81">
        <v>0</v>
      </c>
      <c r="E131" s="81"/>
      <c r="G131" s="81">
        <v>9668506849</v>
      </c>
    </row>
    <row r="132" spans="1:7" ht="21">
      <c r="A132" s="80" t="s">
        <v>234</v>
      </c>
      <c r="C132" s="81">
        <v>10115036168</v>
      </c>
      <c r="E132" s="81"/>
      <c r="G132" s="81">
        <v>43476679995</v>
      </c>
    </row>
    <row r="133" spans="1:7" ht="21">
      <c r="A133" s="80" t="s">
        <v>217</v>
      </c>
      <c r="C133" s="81">
        <v>0</v>
      </c>
      <c r="E133" s="81"/>
      <c r="G133" s="81">
        <v>8821668494</v>
      </c>
    </row>
    <row r="134" spans="1:7" ht="21">
      <c r="A134" s="80" t="s">
        <v>236</v>
      </c>
      <c r="C134" s="81">
        <v>8113649</v>
      </c>
      <c r="E134" s="81"/>
      <c r="G134" s="81">
        <v>14731488761</v>
      </c>
    </row>
    <row r="135" spans="1:7" ht="21">
      <c r="A135" s="80" t="s">
        <v>236</v>
      </c>
      <c r="C135" s="81">
        <v>0</v>
      </c>
      <c r="E135" s="81"/>
      <c r="G135" s="81">
        <v>17699054795</v>
      </c>
    </row>
    <row r="136" spans="1:7" ht="21">
      <c r="A136" s="80" t="s">
        <v>217</v>
      </c>
      <c r="C136" s="81">
        <v>18219446650</v>
      </c>
      <c r="E136" s="81"/>
      <c r="G136" s="81">
        <v>50798131405</v>
      </c>
    </row>
    <row r="137" spans="1:7" ht="21">
      <c r="A137" s="80" t="s">
        <v>237</v>
      </c>
      <c r="C137" s="81">
        <v>23216003308</v>
      </c>
      <c r="E137" s="81"/>
      <c r="G137" s="81">
        <v>34650046093</v>
      </c>
    </row>
    <row r="138" spans="1:7" ht="21">
      <c r="A138" s="80" t="s">
        <v>237</v>
      </c>
      <c r="C138" s="81">
        <v>6937</v>
      </c>
      <c r="E138" s="81"/>
      <c r="G138" s="81">
        <v>6937</v>
      </c>
    </row>
    <row r="139" spans="1:7" ht="21">
      <c r="A139" s="80" t="s">
        <v>237</v>
      </c>
      <c r="C139" s="81">
        <v>30781055088</v>
      </c>
      <c r="E139" s="81"/>
      <c r="G139" s="81">
        <v>45369264626</v>
      </c>
    </row>
    <row r="140" spans="1:7" ht="21">
      <c r="A140" s="80" t="s">
        <v>233</v>
      </c>
      <c r="C140" s="81">
        <v>15174221070</v>
      </c>
      <c r="E140" s="81"/>
      <c r="G140" s="81">
        <v>24326243930</v>
      </c>
    </row>
    <row r="141" spans="1:7" ht="21">
      <c r="A141" s="80" t="s">
        <v>233</v>
      </c>
      <c r="C141" s="81">
        <v>11306967584</v>
      </c>
      <c r="E141" s="81"/>
      <c r="G141" s="81">
        <v>17850054788</v>
      </c>
    </row>
    <row r="142" spans="1:7" ht="21">
      <c r="A142" s="80" t="s">
        <v>233</v>
      </c>
      <c r="C142" s="81">
        <v>14363998264</v>
      </c>
      <c r="E142" s="81"/>
      <c r="G142" s="81">
        <v>22425077442</v>
      </c>
    </row>
    <row r="143" spans="1:7" ht="21">
      <c r="A143" s="80" t="s">
        <v>233</v>
      </c>
      <c r="C143" s="81">
        <v>1639726016</v>
      </c>
      <c r="E143" s="81"/>
      <c r="G143" s="81">
        <v>2172045402</v>
      </c>
    </row>
    <row r="144" spans="1:7" ht="21">
      <c r="A144" s="80" t="s">
        <v>234</v>
      </c>
      <c r="C144" s="81">
        <v>20138371146</v>
      </c>
      <c r="E144" s="81"/>
      <c r="G144" s="81">
        <v>30508516344</v>
      </c>
    </row>
    <row r="145" spans="1:10" ht="21">
      <c r="A145" s="80" t="s">
        <v>238</v>
      </c>
      <c r="C145" s="81">
        <v>42764450943</v>
      </c>
      <c r="E145" s="81"/>
      <c r="G145" s="81">
        <v>54950116026</v>
      </c>
    </row>
    <row r="146" spans="1:10" ht="21">
      <c r="A146" s="80" t="s">
        <v>233</v>
      </c>
      <c r="C146" s="81">
        <v>2163805715</v>
      </c>
      <c r="E146" s="81"/>
      <c r="G146" s="81">
        <v>2614405711</v>
      </c>
    </row>
    <row r="147" spans="1:10" ht="21">
      <c r="A147" s="80" t="s">
        <v>238</v>
      </c>
      <c r="C147" s="81">
        <v>5589284792</v>
      </c>
      <c r="E147" s="81"/>
      <c r="G147" s="81">
        <v>6702113184</v>
      </c>
    </row>
    <row r="148" spans="1:10" ht="21">
      <c r="A148" s="80" t="s">
        <v>238</v>
      </c>
      <c r="C148" s="81">
        <v>3075592694</v>
      </c>
      <c r="E148" s="81"/>
      <c r="G148" s="81">
        <v>3283028313</v>
      </c>
    </row>
    <row r="149" spans="1:10" ht="21">
      <c r="A149" s="80" t="s">
        <v>238</v>
      </c>
      <c r="C149" s="81">
        <v>3533472605</v>
      </c>
      <c r="E149" s="81"/>
      <c r="G149" s="81">
        <v>3533472605</v>
      </c>
    </row>
    <row r="150" spans="1:10" ht="21">
      <c r="A150" s="80" t="s">
        <v>238</v>
      </c>
      <c r="C150" s="81">
        <v>4030327847</v>
      </c>
      <c r="E150" s="81"/>
      <c r="G150" s="81">
        <v>4030327847</v>
      </c>
    </row>
    <row r="151" spans="1:10" ht="21">
      <c r="A151" s="80" t="s">
        <v>239</v>
      </c>
      <c r="C151" s="81">
        <v>6355470338</v>
      </c>
      <c r="E151" s="81"/>
      <c r="G151" s="81">
        <v>6355470338</v>
      </c>
    </row>
    <row r="152" spans="1:10" ht="21">
      <c r="A152" s="80" t="s">
        <v>239</v>
      </c>
      <c r="C152" s="81">
        <v>441267473</v>
      </c>
      <c r="E152" s="81"/>
      <c r="G152" s="81">
        <v>441267473</v>
      </c>
    </row>
    <row r="153" spans="1:10" ht="21.75" thickBot="1">
      <c r="A153" s="80" t="s">
        <v>239</v>
      </c>
      <c r="C153" s="81">
        <v>604276318</v>
      </c>
      <c r="E153" s="81"/>
      <c r="G153" s="81">
        <v>604276318</v>
      </c>
    </row>
    <row r="154" spans="1:10" ht="38.25" thickBot="1">
      <c r="C154" s="144">
        <f>SUM(C9:C153)</f>
        <v>305774401199</v>
      </c>
      <c r="D154" s="100"/>
      <c r="E154" s="18" t="s">
        <v>24</v>
      </c>
      <c r="F154" s="100"/>
      <c r="G154" s="144">
        <f>SUM(G9:G153)</f>
        <v>2310550973543</v>
      </c>
      <c r="H154" s="100"/>
      <c r="I154" s="18" t="s">
        <v>24</v>
      </c>
      <c r="J154" s="100"/>
    </row>
    <row r="155" spans="1:10" ht="19.5" thickTop="1">
      <c r="C155" s="73"/>
      <c r="D155" s="73"/>
      <c r="E155" s="73"/>
      <c r="F155" s="73"/>
      <c r="G155" s="73"/>
      <c r="H155" s="73"/>
      <c r="I155" s="73"/>
      <c r="J155" s="73"/>
    </row>
  </sheetData>
  <mergeCells count="7">
    <mergeCell ref="A6:B6"/>
    <mergeCell ref="C6:F6"/>
    <mergeCell ref="A4:J4"/>
    <mergeCell ref="G6:J6"/>
    <mergeCell ref="A1:J1"/>
    <mergeCell ref="A2:J2"/>
    <mergeCell ref="A3:J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"/>
  <sheetViews>
    <sheetView rightToLeft="1" zoomScaleNormal="100" zoomScaleSheetLayoutView="100" workbookViewId="0">
      <selection activeCell="M26" sqref="M26"/>
    </sheetView>
  </sheetViews>
  <sheetFormatPr defaultRowHeight="14.25"/>
  <cols>
    <col min="1" max="1" width="32.375" customWidth="1"/>
    <col min="2" max="2" width="1.375" customWidth="1"/>
    <col min="3" max="3" width="13.25" customWidth="1"/>
    <col min="4" max="4" width="1.25" customWidth="1"/>
    <col min="5" max="5" width="13.75" customWidth="1"/>
  </cols>
  <sheetData>
    <row r="1" spans="1:10" ht="21">
      <c r="A1" s="181" t="s">
        <v>216</v>
      </c>
      <c r="B1" s="181"/>
      <c r="C1" s="181"/>
      <c r="D1" s="181"/>
      <c r="E1" s="181"/>
      <c r="F1" s="58"/>
      <c r="G1" s="58"/>
      <c r="H1" s="58"/>
      <c r="I1" s="58"/>
      <c r="J1" s="58"/>
    </row>
    <row r="2" spans="1:10" ht="21">
      <c r="A2" s="181" t="s">
        <v>92</v>
      </c>
      <c r="B2" s="181"/>
      <c r="C2" s="181"/>
      <c r="D2" s="181"/>
      <c r="E2" s="181"/>
      <c r="F2" s="58"/>
      <c r="G2" s="58"/>
      <c r="H2" s="58"/>
      <c r="I2" s="58"/>
      <c r="J2" s="58"/>
    </row>
    <row r="3" spans="1:10" ht="21">
      <c r="A3" s="181" t="s">
        <v>298</v>
      </c>
      <c r="B3" s="181"/>
      <c r="C3" s="181"/>
      <c r="D3" s="181"/>
      <c r="E3" s="181"/>
      <c r="F3" s="58"/>
      <c r="G3" s="58"/>
      <c r="H3" s="58"/>
      <c r="I3" s="58"/>
      <c r="J3" s="58"/>
    </row>
    <row r="4" spans="1:10" ht="25.5">
      <c r="A4" s="182" t="s">
        <v>131</v>
      </c>
      <c r="B4" s="182"/>
      <c r="C4" s="182"/>
      <c r="D4" s="182"/>
      <c r="E4" s="182"/>
    </row>
    <row r="5" spans="1:10" ht="16.5" thickBot="1">
      <c r="A5" s="13"/>
      <c r="B5" s="5"/>
      <c r="C5" s="27"/>
      <c r="D5" s="9"/>
      <c r="E5" s="27"/>
    </row>
    <row r="6" spans="1:10" ht="16.5" customHeight="1">
      <c r="A6" s="226" t="s">
        <v>42</v>
      </c>
      <c r="B6" s="223"/>
      <c r="C6" s="227" t="s">
        <v>8</v>
      </c>
      <c r="D6" s="15"/>
      <c r="E6" s="227" t="s">
        <v>8</v>
      </c>
    </row>
    <row r="7" spans="1:10" ht="16.5" thickBot="1">
      <c r="A7" s="223"/>
      <c r="B7" s="223"/>
      <c r="C7" s="222"/>
      <c r="D7" s="10"/>
      <c r="E7" s="222"/>
    </row>
    <row r="8" spans="1:10" ht="21">
      <c r="A8" s="80" t="s">
        <v>42</v>
      </c>
      <c r="B8" s="82"/>
      <c r="C8" s="81">
        <v>0</v>
      </c>
      <c r="D8" s="82"/>
      <c r="E8" s="81">
        <v>971002</v>
      </c>
    </row>
    <row r="9" spans="1:10" ht="21">
      <c r="A9" s="80" t="s">
        <v>299</v>
      </c>
      <c r="B9" s="82"/>
      <c r="C9" s="81">
        <v>0</v>
      </c>
      <c r="D9" s="82"/>
      <c r="E9" s="81">
        <v>264139857</v>
      </c>
    </row>
    <row r="10" spans="1:10" ht="21">
      <c r="A10" s="80" t="s">
        <v>300</v>
      </c>
      <c r="B10" s="82"/>
      <c r="C10" s="81">
        <v>48880460</v>
      </c>
      <c r="D10" s="82"/>
      <c r="E10" s="81">
        <v>1702635032</v>
      </c>
    </row>
    <row r="11" spans="1:10" ht="21.75" thickBot="1">
      <c r="A11" s="80" t="s">
        <v>258</v>
      </c>
      <c r="B11" s="82"/>
      <c r="C11" s="97">
        <v>48880460</v>
      </c>
      <c r="D11" s="82"/>
      <c r="E11" s="97">
        <f>SUM(E8:E10)</f>
        <v>1967745891</v>
      </c>
    </row>
    <row r="12" spans="1:10" ht="15" thickTop="1"/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ageMargins left="0.7" right="0.7" top="0.75" bottom="0.75" header="0.3" footer="0.3"/>
  <pageSetup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8"/>
  <sheetViews>
    <sheetView rightToLeft="1" zoomScaleNormal="100" zoomScaleSheetLayoutView="106" workbookViewId="0">
      <selection activeCell="K23" sqref="K23"/>
    </sheetView>
  </sheetViews>
  <sheetFormatPr defaultColWidth="9.125" defaultRowHeight="12.75"/>
  <cols>
    <col min="1" max="1" width="26.25" style="69" bestFit="1" customWidth="1"/>
    <col min="2" max="2" width="0.875" style="69" customWidth="1"/>
    <col min="3" max="3" width="10.625" style="69" customWidth="1"/>
    <col min="4" max="4" width="1" style="69" customWidth="1"/>
    <col min="5" max="5" width="14.75" style="69" customWidth="1"/>
    <col min="6" max="6" width="1" style="69" customWidth="1"/>
    <col min="7" max="7" width="9.125" style="69"/>
    <col min="8" max="8" width="0.875" style="69" customWidth="1"/>
    <col min="9" max="9" width="19.75" style="69" customWidth="1"/>
    <col min="10" max="10" width="1" style="69" customWidth="1"/>
    <col min="11" max="11" width="18.625" style="69" customWidth="1"/>
    <col min="12" max="16384" width="9.125" style="69"/>
  </cols>
  <sheetData>
    <row r="1" spans="1:19" ht="21">
      <c r="A1" s="241" t="s">
        <v>216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</row>
    <row r="2" spans="1:19" ht="21">
      <c r="A2" s="241" t="s">
        <v>92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ht="21">
      <c r="A3" s="241" t="s">
        <v>241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1:19" ht="25.5">
      <c r="A4" s="182" t="s">
        <v>133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36"/>
      <c r="M4" s="36"/>
      <c r="N4" s="36"/>
      <c r="O4" s="36"/>
    </row>
    <row r="5" spans="1:19" s="121" customFormat="1" ht="42.75" thickBot="1">
      <c r="A5" s="118"/>
      <c r="B5" s="118"/>
      <c r="C5" s="118"/>
      <c r="D5" s="118"/>
      <c r="E5" s="118"/>
      <c r="F5" s="118"/>
      <c r="G5" s="118"/>
      <c r="H5" s="118"/>
      <c r="I5" s="119" t="s">
        <v>240</v>
      </c>
      <c r="J5" s="119"/>
      <c r="K5" s="119" t="s">
        <v>248</v>
      </c>
      <c r="L5" s="120"/>
    </row>
    <row r="6" spans="1:19" s="121" customFormat="1" ht="47.25" customHeight="1" thickBot="1">
      <c r="A6" s="114" t="s">
        <v>137</v>
      </c>
      <c r="B6" s="122"/>
      <c r="C6" s="114" t="s">
        <v>138</v>
      </c>
      <c r="D6" s="122"/>
      <c r="E6" s="114" t="s">
        <v>142</v>
      </c>
      <c r="F6" s="122"/>
      <c r="G6" s="114" t="s">
        <v>139</v>
      </c>
      <c r="H6" s="122"/>
      <c r="I6" s="114" t="s">
        <v>143</v>
      </c>
      <c r="J6" s="122"/>
      <c r="K6" s="114" t="s">
        <v>143</v>
      </c>
    </row>
    <row r="7" spans="1:19" s="121" customFormat="1" ht="21">
      <c r="A7" s="80"/>
      <c r="C7" s="17"/>
      <c r="E7" s="17" t="s">
        <v>24</v>
      </c>
      <c r="G7" s="17" t="s">
        <v>24</v>
      </c>
      <c r="I7" s="17" t="s">
        <v>24</v>
      </c>
      <c r="K7" s="17" t="s">
        <v>24</v>
      </c>
    </row>
    <row r="8" spans="1:19" s="121" customFormat="1" ht="21">
      <c r="A8" s="80"/>
      <c r="C8" s="17"/>
      <c r="E8" s="17"/>
      <c r="G8" s="17"/>
      <c r="I8" s="17"/>
      <c r="K8" s="17"/>
    </row>
    <row r="9" spans="1:19" s="121" customFormat="1" ht="21">
      <c r="A9" s="80"/>
      <c r="C9" s="17"/>
      <c r="E9" s="17"/>
      <c r="G9" s="17"/>
      <c r="I9" s="17"/>
      <c r="K9" s="17"/>
    </row>
    <row r="10" spans="1:19" s="121" customFormat="1" ht="21">
      <c r="A10" s="80"/>
      <c r="C10" s="17"/>
      <c r="E10" s="17"/>
      <c r="G10" s="17"/>
      <c r="I10" s="17"/>
      <c r="K10" s="17"/>
    </row>
    <row r="11" spans="1:19" s="121" customFormat="1" ht="21">
      <c r="A11" s="80"/>
      <c r="C11" s="17"/>
      <c r="E11" s="17"/>
      <c r="G11" s="17"/>
      <c r="I11" s="17"/>
      <c r="K11" s="17"/>
    </row>
    <row r="12" spans="1:19" s="121" customFormat="1" ht="21">
      <c r="A12" s="80"/>
      <c r="C12" s="17"/>
      <c r="E12" s="17"/>
      <c r="G12" s="17"/>
      <c r="I12" s="17"/>
      <c r="K12" s="17"/>
    </row>
    <row r="13" spans="1:19" s="121" customFormat="1" ht="21">
      <c r="A13" s="80"/>
      <c r="C13" s="17"/>
      <c r="E13" s="17"/>
      <c r="G13" s="17"/>
      <c r="I13" s="17"/>
      <c r="K13" s="17"/>
    </row>
    <row r="14" spans="1:19" s="121" customFormat="1" ht="21">
      <c r="A14" s="80"/>
      <c r="C14" s="17"/>
      <c r="E14" s="17"/>
      <c r="G14" s="17"/>
      <c r="I14" s="17"/>
      <c r="K14" s="17"/>
    </row>
    <row r="15" spans="1:19" s="121" customFormat="1" ht="21">
      <c r="A15" s="80"/>
      <c r="C15" s="17"/>
      <c r="E15" s="17"/>
      <c r="G15" s="17"/>
      <c r="I15" s="17"/>
      <c r="K15" s="17"/>
    </row>
    <row r="16" spans="1:19" s="121" customFormat="1" ht="19.5" thickBot="1">
      <c r="I16" s="116" t="s">
        <v>24</v>
      </c>
      <c r="K16" s="116" t="s">
        <v>24</v>
      </c>
    </row>
    <row r="17" s="121" customFormat="1" ht="15.75" thickTop="1"/>
    <row r="18" s="121" customFormat="1" ht="15"/>
  </sheetData>
  <mergeCells count="4">
    <mergeCell ref="A4:K4"/>
    <mergeCell ref="A1:S1"/>
    <mergeCell ref="A2:S2"/>
    <mergeCell ref="A3:S3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15"/>
  <sheetViews>
    <sheetView rightToLeft="1" zoomScaleNormal="100" zoomScaleSheetLayoutView="100" workbookViewId="0">
      <selection activeCell="O6" sqref="O6"/>
    </sheetView>
  </sheetViews>
  <sheetFormatPr defaultColWidth="9.125" defaultRowHeight="12.75"/>
  <cols>
    <col min="1" max="1" width="21.125" style="34" bestFit="1" customWidth="1"/>
    <col min="2" max="2" width="0.875" style="34" customWidth="1"/>
    <col min="3" max="3" width="10.625" style="34" customWidth="1"/>
    <col min="4" max="4" width="1" style="34" customWidth="1"/>
    <col min="5" max="5" width="14.75" style="34" customWidth="1"/>
    <col min="6" max="6" width="1" style="34" customWidth="1"/>
    <col min="7" max="7" width="9.125" style="34"/>
    <col min="8" max="8" width="0.875" style="34" customWidth="1"/>
    <col min="9" max="9" width="9.125" style="34"/>
    <col min="10" max="10" width="1" style="34" customWidth="1"/>
    <col min="11" max="11" width="9.125" style="34"/>
    <col min="12" max="12" width="1.125" style="34" customWidth="1"/>
    <col min="13" max="13" width="11" style="34" customWidth="1"/>
    <col min="14" max="14" width="0.875" style="34" customWidth="1"/>
    <col min="15" max="15" width="14.125" style="34" bestFit="1" customWidth="1"/>
    <col min="16" max="16" width="1" style="34" customWidth="1"/>
    <col min="17" max="17" width="10.5" style="34" bestFit="1" customWidth="1"/>
    <col min="18" max="18" width="0.75" style="34" customWidth="1"/>
    <col min="19" max="19" width="14.125" style="34" bestFit="1" customWidth="1"/>
    <col min="20" max="16384" width="9.125" style="34"/>
  </cols>
  <sheetData>
    <row r="1" spans="1:22" ht="21">
      <c r="A1" s="241" t="s">
        <v>216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</row>
    <row r="2" spans="1:22" ht="21">
      <c r="A2" s="241" t="s">
        <v>92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22" ht="21">
      <c r="A3" s="241" t="s">
        <v>241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1:22" ht="25.5">
      <c r="A4" s="182" t="s">
        <v>20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36"/>
      <c r="U4" s="36"/>
      <c r="V4" s="36"/>
    </row>
    <row r="5" spans="1:22" s="109" customFormat="1" ht="16.5" customHeight="1" thickBot="1">
      <c r="A5" s="73"/>
      <c r="B5" s="73"/>
      <c r="C5" s="184" t="s">
        <v>70</v>
      </c>
      <c r="D5" s="184"/>
      <c r="E5" s="184"/>
      <c r="F5" s="184"/>
      <c r="G5" s="184"/>
      <c r="H5" s="73"/>
      <c r="I5" s="233" t="s">
        <v>240</v>
      </c>
      <c r="J5" s="233"/>
      <c r="K5" s="233"/>
      <c r="L5" s="233"/>
      <c r="M5" s="233"/>
      <c r="N5" s="108"/>
      <c r="O5" s="233" t="s">
        <v>248</v>
      </c>
      <c r="P5" s="233"/>
      <c r="Q5" s="233"/>
      <c r="R5" s="233"/>
      <c r="S5" s="233"/>
      <c r="T5" s="108"/>
      <c r="U5" s="108"/>
      <c r="V5" s="108"/>
    </row>
    <row r="6" spans="1:22" s="109" customFormat="1" ht="47.25" customHeight="1" thickBot="1">
      <c r="A6" s="110" t="s">
        <v>48</v>
      </c>
      <c r="B6" s="111"/>
      <c r="C6" s="112" t="s">
        <v>64</v>
      </c>
      <c r="D6" s="113"/>
      <c r="E6" s="110" t="s">
        <v>69</v>
      </c>
      <c r="F6" s="111"/>
      <c r="G6" s="110" t="s">
        <v>65</v>
      </c>
      <c r="H6" s="111"/>
      <c r="I6" s="110" t="s">
        <v>66</v>
      </c>
      <c r="J6" s="111"/>
      <c r="K6" s="114" t="s">
        <v>67</v>
      </c>
      <c r="L6" s="111"/>
      <c r="M6" s="110" t="s">
        <v>68</v>
      </c>
      <c r="N6" s="73"/>
      <c r="O6" s="110" t="s">
        <v>66</v>
      </c>
      <c r="P6" s="111"/>
      <c r="Q6" s="115" t="s">
        <v>67</v>
      </c>
      <c r="R6" s="111"/>
      <c r="S6" s="110" t="s">
        <v>68</v>
      </c>
    </row>
    <row r="7" spans="1:22" s="109" customFormat="1" ht="21">
      <c r="A7" s="154" t="s">
        <v>242</v>
      </c>
      <c r="C7" s="82" t="s">
        <v>244</v>
      </c>
      <c r="D7" s="82"/>
      <c r="E7" s="81">
        <v>1081066</v>
      </c>
      <c r="F7" s="82"/>
      <c r="G7" s="81">
        <v>5000</v>
      </c>
      <c r="I7" s="17" t="s">
        <v>24</v>
      </c>
      <c r="K7" s="17" t="s">
        <v>24</v>
      </c>
      <c r="M7" s="17" t="s">
        <v>24</v>
      </c>
      <c r="O7" s="81">
        <v>5405330000</v>
      </c>
      <c r="P7" s="82"/>
      <c r="Q7" s="81">
        <v>0</v>
      </c>
      <c r="R7" s="82"/>
      <c r="S7" s="81">
        <v>5405330000</v>
      </c>
    </row>
    <row r="8" spans="1:22" s="109" customFormat="1" ht="21">
      <c r="A8" s="154" t="s">
        <v>152</v>
      </c>
      <c r="C8" s="82" t="s">
        <v>245</v>
      </c>
      <c r="D8" s="82"/>
      <c r="E8" s="81">
        <v>29431752</v>
      </c>
      <c r="F8" s="82"/>
      <c r="G8" s="81">
        <v>2270</v>
      </c>
      <c r="I8" s="17"/>
      <c r="K8" s="17"/>
      <c r="M8" s="17"/>
      <c r="O8" s="81">
        <v>66810077040</v>
      </c>
      <c r="P8" s="82"/>
      <c r="Q8" s="81">
        <v>0</v>
      </c>
      <c r="R8" s="82"/>
      <c r="S8" s="81">
        <v>66810077040</v>
      </c>
    </row>
    <row r="9" spans="1:22" s="109" customFormat="1" ht="21">
      <c r="A9" s="154" t="s">
        <v>170</v>
      </c>
      <c r="C9" s="82" t="s">
        <v>246</v>
      </c>
      <c r="D9" s="82"/>
      <c r="E9" s="81">
        <v>211267605</v>
      </c>
      <c r="F9" s="82"/>
      <c r="G9" s="81">
        <v>390</v>
      </c>
      <c r="I9" s="17"/>
      <c r="K9" s="17"/>
      <c r="M9" s="17"/>
      <c r="O9" s="81">
        <v>82394365950</v>
      </c>
      <c r="P9" s="82"/>
      <c r="Q9" s="81">
        <v>0</v>
      </c>
      <c r="R9" s="82"/>
      <c r="S9" s="81">
        <v>82394365950</v>
      </c>
    </row>
    <row r="10" spans="1:22" s="109" customFormat="1" ht="21">
      <c r="A10" s="154" t="s">
        <v>243</v>
      </c>
      <c r="C10" s="82" t="s">
        <v>247</v>
      </c>
      <c r="D10" s="82"/>
      <c r="E10" s="81">
        <v>153004251</v>
      </c>
      <c r="F10" s="82"/>
      <c r="G10" s="81">
        <v>117</v>
      </c>
      <c r="I10" s="17"/>
      <c r="K10" s="17"/>
      <c r="M10" s="17"/>
      <c r="O10" s="81">
        <v>17901497367</v>
      </c>
      <c r="P10" s="82"/>
      <c r="Q10" s="81">
        <v>253836222</v>
      </c>
      <c r="R10" s="82"/>
      <c r="S10" s="81">
        <v>17647661145</v>
      </c>
    </row>
    <row r="11" spans="1:22" s="109" customFormat="1" ht="19.5" thickBot="1">
      <c r="I11" s="18" t="s">
        <v>24</v>
      </c>
      <c r="K11" s="18" t="s">
        <v>24</v>
      </c>
      <c r="M11" s="18" t="s">
        <v>24</v>
      </c>
      <c r="O11" s="117">
        <f>SUM(O7:O10)</f>
        <v>172511270357</v>
      </c>
      <c r="Q11" s="117">
        <f>SUM(Q7:Q10)</f>
        <v>253836222</v>
      </c>
      <c r="S11" s="117">
        <f>SUM(S7:S10)</f>
        <v>172257434135</v>
      </c>
    </row>
    <row r="12" spans="1:22" s="109" customFormat="1" ht="15.75" thickTop="1"/>
    <row r="13" spans="1:22" s="109" customFormat="1" ht="15"/>
    <row r="14" spans="1:22" s="109" customFormat="1" ht="15"/>
    <row r="15" spans="1:22" s="109" customFormat="1" ht="15"/>
  </sheetData>
  <mergeCells count="7">
    <mergeCell ref="C5:G5"/>
    <mergeCell ref="I5:M5"/>
    <mergeCell ref="O5:S5"/>
    <mergeCell ref="A1:S1"/>
    <mergeCell ref="A2:S2"/>
    <mergeCell ref="A3:S3"/>
    <mergeCell ref="A4:S4"/>
  </mergeCells>
  <pageMargins left="0.7" right="0.7" top="0.75" bottom="0.75" header="0.3" footer="0.3"/>
  <pageSetup scale="98" orientation="landscape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151"/>
  <sheetViews>
    <sheetView rightToLeft="1" workbookViewId="0">
      <selection activeCell="A7" sqref="A7:A151"/>
    </sheetView>
  </sheetViews>
  <sheetFormatPr defaultRowHeight="14.25"/>
  <cols>
    <col min="1" max="1" width="20.125" customWidth="1"/>
    <col min="3" max="3" width="0.875" customWidth="1"/>
    <col min="5" max="5" width="0.75" customWidth="1"/>
    <col min="7" max="7" width="0.75" customWidth="1"/>
    <col min="9" max="9" width="0.625" customWidth="1"/>
    <col min="11" max="11" width="0.625" customWidth="1"/>
  </cols>
  <sheetData>
    <row r="1" spans="1:12" ht="19.5">
      <c r="A1" s="242" t="s">
        <v>84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ht="19.5">
      <c r="A2" s="242" t="s">
        <v>92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19.5">
      <c r="A3" s="242" t="s">
        <v>86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spans="1:12" ht="25.5">
      <c r="A4" s="182" t="s">
        <v>146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ht="16.5" customHeight="1" thickBot="1">
      <c r="A5" s="40"/>
      <c r="B5" s="222" t="s">
        <v>19</v>
      </c>
      <c r="C5" s="222"/>
      <c r="D5" s="222"/>
      <c r="E5" s="222"/>
      <c r="F5" s="222"/>
      <c r="G5" s="14"/>
      <c r="H5" s="222" t="s">
        <v>93</v>
      </c>
      <c r="I5" s="222"/>
      <c r="J5" s="222"/>
      <c r="K5" s="222"/>
      <c r="L5" s="222"/>
    </row>
    <row r="6" spans="1:12" ht="38.25" customHeight="1" thickBot="1">
      <c r="A6" s="14" t="s">
        <v>62</v>
      </c>
      <c r="B6" s="44" t="s">
        <v>94</v>
      </c>
      <c r="C6" s="46"/>
      <c r="D6" s="44" t="s">
        <v>67</v>
      </c>
      <c r="E6" s="46"/>
      <c r="F6" s="44" t="s">
        <v>72</v>
      </c>
      <c r="G6" s="14"/>
      <c r="H6" s="44" t="s">
        <v>94</v>
      </c>
      <c r="I6" s="46"/>
      <c r="J6" s="44" t="s">
        <v>67</v>
      </c>
      <c r="K6" s="46"/>
      <c r="L6" s="44" t="s">
        <v>72</v>
      </c>
    </row>
    <row r="7" spans="1:12" ht="38.25" customHeight="1">
      <c r="A7" s="80" t="s">
        <v>217</v>
      </c>
      <c r="B7" s="127"/>
      <c r="C7" s="127"/>
      <c r="D7" s="127"/>
      <c r="E7" s="127"/>
      <c r="F7" s="127"/>
      <c r="G7" s="126"/>
      <c r="H7" s="127"/>
      <c r="I7" s="127"/>
      <c r="J7" s="127"/>
      <c r="K7" s="127"/>
      <c r="L7" s="127"/>
    </row>
    <row r="8" spans="1:12" ht="38.25" customHeight="1">
      <c r="A8" s="80" t="s">
        <v>219</v>
      </c>
      <c r="B8" s="127"/>
      <c r="C8" s="127"/>
      <c r="D8" s="127"/>
      <c r="E8" s="127"/>
      <c r="F8" s="127"/>
      <c r="G8" s="126"/>
      <c r="H8" s="127"/>
      <c r="I8" s="127"/>
      <c r="J8" s="127"/>
      <c r="K8" s="127"/>
      <c r="L8" s="127"/>
    </row>
    <row r="9" spans="1:12" ht="38.25" customHeight="1">
      <c r="A9" s="80" t="s">
        <v>218</v>
      </c>
      <c r="B9" s="127"/>
      <c r="C9" s="127"/>
      <c r="D9" s="127"/>
      <c r="E9" s="127"/>
      <c r="F9" s="127"/>
      <c r="G9" s="126"/>
      <c r="H9" s="127"/>
      <c r="I9" s="127"/>
      <c r="J9" s="127"/>
      <c r="K9" s="127"/>
      <c r="L9" s="127"/>
    </row>
    <row r="10" spans="1:12" ht="38.25" customHeight="1">
      <c r="A10" s="80" t="s">
        <v>221</v>
      </c>
      <c r="B10" s="127"/>
      <c r="C10" s="127"/>
      <c r="D10" s="127"/>
      <c r="E10" s="127"/>
      <c r="F10" s="127"/>
      <c r="G10" s="126"/>
      <c r="H10" s="127"/>
      <c r="I10" s="127"/>
      <c r="J10" s="127"/>
      <c r="K10" s="127"/>
      <c r="L10" s="127"/>
    </row>
    <row r="11" spans="1:12" ht="38.25" customHeight="1">
      <c r="A11" s="80" t="s">
        <v>222</v>
      </c>
      <c r="B11" s="127"/>
      <c r="C11" s="127"/>
      <c r="D11" s="127"/>
      <c r="E11" s="127"/>
      <c r="F11" s="127"/>
      <c r="G11" s="126"/>
      <c r="H11" s="127"/>
      <c r="I11" s="127"/>
      <c r="J11" s="127"/>
      <c r="K11" s="127"/>
      <c r="L11" s="127"/>
    </row>
    <row r="12" spans="1:12" ht="38.25" customHeight="1">
      <c r="A12" s="80" t="s">
        <v>223</v>
      </c>
      <c r="B12" s="127"/>
      <c r="C12" s="127"/>
      <c r="D12" s="127"/>
      <c r="E12" s="127"/>
      <c r="F12" s="127"/>
      <c r="G12" s="126"/>
      <c r="H12" s="127"/>
      <c r="I12" s="127"/>
      <c r="J12" s="127"/>
      <c r="K12" s="127"/>
      <c r="L12" s="127"/>
    </row>
    <row r="13" spans="1:12" ht="38.25" customHeight="1">
      <c r="A13" s="80" t="s">
        <v>224</v>
      </c>
      <c r="B13" s="127"/>
      <c r="C13" s="127"/>
      <c r="D13" s="127"/>
      <c r="E13" s="127"/>
      <c r="F13" s="127"/>
      <c r="G13" s="126"/>
      <c r="H13" s="127"/>
      <c r="I13" s="127"/>
      <c r="J13" s="127"/>
      <c r="K13" s="127"/>
      <c r="L13" s="127"/>
    </row>
    <row r="14" spans="1:12" ht="38.25" customHeight="1">
      <c r="A14" s="80" t="s">
        <v>225</v>
      </c>
      <c r="B14" s="127"/>
      <c r="C14" s="127"/>
      <c r="D14" s="127"/>
      <c r="E14" s="127"/>
      <c r="F14" s="127"/>
      <c r="G14" s="126"/>
      <c r="H14" s="127"/>
      <c r="I14" s="127"/>
      <c r="J14" s="127"/>
      <c r="K14" s="127"/>
      <c r="L14" s="127"/>
    </row>
    <row r="15" spans="1:12" ht="38.25" customHeight="1">
      <c r="A15" s="80" t="s">
        <v>226</v>
      </c>
      <c r="B15" s="127"/>
      <c r="C15" s="127"/>
      <c r="D15" s="127"/>
      <c r="E15" s="127"/>
      <c r="F15" s="127"/>
      <c r="G15" s="126"/>
      <c r="H15" s="127"/>
      <c r="I15" s="127"/>
      <c r="J15" s="127"/>
      <c r="K15" s="127"/>
      <c r="L15" s="127"/>
    </row>
    <row r="16" spans="1:12" ht="38.25" customHeight="1">
      <c r="A16" s="80" t="s">
        <v>227</v>
      </c>
      <c r="B16" s="127"/>
      <c r="C16" s="127"/>
      <c r="D16" s="127"/>
      <c r="E16" s="127"/>
      <c r="F16" s="127"/>
      <c r="G16" s="126"/>
      <c r="H16" s="127"/>
      <c r="I16" s="127"/>
      <c r="J16" s="127"/>
      <c r="K16" s="127"/>
      <c r="L16" s="127"/>
    </row>
    <row r="17" spans="1:12" ht="38.25" customHeight="1">
      <c r="A17" s="80" t="s">
        <v>228</v>
      </c>
      <c r="B17" s="127"/>
      <c r="C17" s="127"/>
      <c r="D17" s="127"/>
      <c r="E17" s="127"/>
      <c r="F17" s="127"/>
      <c r="G17" s="126"/>
      <c r="H17" s="127"/>
      <c r="I17" s="127"/>
      <c r="J17" s="127"/>
      <c r="K17" s="127"/>
      <c r="L17" s="127"/>
    </row>
    <row r="18" spans="1:12" ht="38.25" customHeight="1">
      <c r="A18" s="80" t="s">
        <v>228</v>
      </c>
      <c r="B18" s="127"/>
      <c r="C18" s="127"/>
      <c r="D18" s="127"/>
      <c r="E18" s="127"/>
      <c r="F18" s="127"/>
      <c r="G18" s="126"/>
      <c r="H18" s="127"/>
      <c r="I18" s="127"/>
      <c r="J18" s="127"/>
      <c r="K18" s="127"/>
      <c r="L18" s="127"/>
    </row>
    <row r="19" spans="1:12" ht="38.25" customHeight="1">
      <c r="A19" s="80" t="s">
        <v>228</v>
      </c>
      <c r="B19" s="127"/>
      <c r="C19" s="127"/>
      <c r="D19" s="127"/>
      <c r="E19" s="127"/>
      <c r="F19" s="127"/>
      <c r="G19" s="126"/>
      <c r="H19" s="127"/>
      <c r="I19" s="127"/>
      <c r="J19" s="127"/>
      <c r="K19" s="127"/>
      <c r="L19" s="127"/>
    </row>
    <row r="20" spans="1:12" ht="38.25" customHeight="1">
      <c r="A20" s="80" t="s">
        <v>228</v>
      </c>
      <c r="B20" s="127"/>
      <c r="C20" s="127"/>
      <c r="D20" s="127"/>
      <c r="E20" s="127"/>
      <c r="F20" s="127"/>
      <c r="G20" s="126"/>
      <c r="H20" s="127"/>
      <c r="I20" s="127"/>
      <c r="J20" s="127"/>
      <c r="K20" s="127"/>
      <c r="L20" s="127"/>
    </row>
    <row r="21" spans="1:12" ht="38.25" customHeight="1">
      <c r="A21" s="80" t="s">
        <v>252</v>
      </c>
      <c r="B21" s="127"/>
      <c r="C21" s="127"/>
      <c r="D21" s="127"/>
      <c r="E21" s="127"/>
      <c r="F21" s="127"/>
      <c r="G21" s="126"/>
      <c r="H21" s="127"/>
      <c r="I21" s="127"/>
      <c r="J21" s="127"/>
      <c r="K21" s="127"/>
      <c r="L21" s="127"/>
    </row>
    <row r="22" spans="1:12" ht="38.25" customHeight="1">
      <c r="A22" s="80" t="s">
        <v>252</v>
      </c>
      <c r="B22" s="127"/>
      <c r="C22" s="127"/>
      <c r="D22" s="127"/>
      <c r="E22" s="127"/>
      <c r="F22" s="127"/>
      <c r="G22" s="126"/>
      <c r="H22" s="127"/>
      <c r="I22" s="127"/>
      <c r="J22" s="127"/>
      <c r="K22" s="127"/>
      <c r="L22" s="127"/>
    </row>
    <row r="23" spans="1:12" ht="38.25" customHeight="1">
      <c r="A23" s="80" t="s">
        <v>229</v>
      </c>
      <c r="B23" s="127"/>
      <c r="C23" s="127"/>
      <c r="D23" s="127"/>
      <c r="E23" s="127"/>
      <c r="F23" s="127"/>
      <c r="G23" s="126"/>
      <c r="H23" s="127"/>
      <c r="I23" s="127"/>
      <c r="J23" s="127"/>
      <c r="K23" s="127"/>
      <c r="L23" s="127"/>
    </row>
    <row r="24" spans="1:12" ht="38.25" customHeight="1">
      <c r="A24" s="80" t="s">
        <v>230</v>
      </c>
      <c r="B24" s="127"/>
      <c r="C24" s="127"/>
      <c r="D24" s="127"/>
      <c r="E24" s="127"/>
      <c r="F24" s="127"/>
      <c r="G24" s="126"/>
      <c r="H24" s="127"/>
      <c r="I24" s="127"/>
      <c r="J24" s="127"/>
      <c r="K24" s="127"/>
      <c r="L24" s="127"/>
    </row>
    <row r="25" spans="1:12" ht="38.25" customHeight="1">
      <c r="A25" s="80" t="s">
        <v>228</v>
      </c>
      <c r="B25" s="127"/>
      <c r="C25" s="127"/>
      <c r="D25" s="127"/>
      <c r="E25" s="127"/>
      <c r="F25" s="127"/>
      <c r="G25" s="126"/>
      <c r="H25" s="127"/>
      <c r="I25" s="127"/>
      <c r="J25" s="127"/>
      <c r="K25" s="127"/>
      <c r="L25" s="127"/>
    </row>
    <row r="26" spans="1:12" ht="38.25" customHeight="1">
      <c r="A26" s="80" t="s">
        <v>228</v>
      </c>
      <c r="B26" s="127"/>
      <c r="C26" s="127"/>
      <c r="D26" s="127"/>
      <c r="E26" s="127"/>
      <c r="F26" s="127"/>
      <c r="G26" s="126"/>
      <c r="H26" s="127"/>
      <c r="I26" s="127"/>
      <c r="J26" s="127"/>
      <c r="K26" s="127"/>
      <c r="L26" s="127"/>
    </row>
    <row r="27" spans="1:12" ht="38.25" customHeight="1">
      <c r="A27" s="80" t="s">
        <v>228</v>
      </c>
      <c r="B27" s="127"/>
      <c r="C27" s="127"/>
      <c r="D27" s="127"/>
      <c r="E27" s="127"/>
      <c r="F27" s="127"/>
      <c r="G27" s="126"/>
      <c r="H27" s="127"/>
      <c r="I27" s="127"/>
      <c r="J27" s="127"/>
      <c r="K27" s="127"/>
      <c r="L27" s="127"/>
    </row>
    <row r="28" spans="1:12" ht="38.25" customHeight="1">
      <c r="A28" s="80" t="s">
        <v>230</v>
      </c>
      <c r="B28" s="127"/>
      <c r="C28" s="127"/>
      <c r="D28" s="127"/>
      <c r="E28" s="127"/>
      <c r="F28" s="127"/>
      <c r="G28" s="126"/>
      <c r="H28" s="127"/>
      <c r="I28" s="127"/>
      <c r="J28" s="127"/>
      <c r="K28" s="127"/>
      <c r="L28" s="127"/>
    </row>
    <row r="29" spans="1:12" ht="38.25" customHeight="1">
      <c r="A29" s="80" t="s">
        <v>230</v>
      </c>
      <c r="B29" s="127"/>
      <c r="C29" s="127"/>
      <c r="D29" s="127"/>
      <c r="E29" s="127"/>
      <c r="F29" s="127"/>
      <c r="G29" s="126"/>
      <c r="H29" s="127"/>
      <c r="I29" s="127"/>
      <c r="J29" s="127"/>
      <c r="K29" s="127"/>
      <c r="L29" s="127"/>
    </row>
    <row r="30" spans="1:12" ht="38.25" customHeight="1">
      <c r="A30" s="80" t="s">
        <v>232</v>
      </c>
      <c r="B30" s="127"/>
      <c r="C30" s="127"/>
      <c r="D30" s="127"/>
      <c r="E30" s="127"/>
      <c r="F30" s="127"/>
      <c r="G30" s="126"/>
      <c r="H30" s="127"/>
      <c r="I30" s="127"/>
      <c r="J30" s="127"/>
      <c r="K30" s="127"/>
      <c r="L30" s="127"/>
    </row>
    <row r="31" spans="1:12" ht="38.25" customHeight="1">
      <c r="A31" s="80" t="s">
        <v>230</v>
      </c>
      <c r="B31" s="127"/>
      <c r="C31" s="127"/>
      <c r="D31" s="127"/>
      <c r="E31" s="127"/>
      <c r="F31" s="127"/>
      <c r="G31" s="126"/>
      <c r="H31" s="127"/>
      <c r="I31" s="127"/>
      <c r="J31" s="127"/>
      <c r="K31" s="127"/>
      <c r="L31" s="127"/>
    </row>
    <row r="32" spans="1:12" ht="38.25" customHeight="1">
      <c r="A32" s="80" t="s">
        <v>253</v>
      </c>
      <c r="B32" s="127"/>
      <c r="C32" s="127"/>
      <c r="D32" s="127"/>
      <c r="E32" s="127"/>
      <c r="F32" s="127"/>
      <c r="G32" s="126"/>
      <c r="H32" s="127"/>
      <c r="I32" s="127"/>
      <c r="J32" s="127"/>
      <c r="K32" s="127"/>
      <c r="L32" s="127"/>
    </row>
    <row r="33" spans="1:12" ht="38.25" customHeight="1">
      <c r="A33" s="80" t="s">
        <v>253</v>
      </c>
      <c r="B33" s="127"/>
      <c r="C33" s="127"/>
      <c r="D33" s="127"/>
      <c r="E33" s="127"/>
      <c r="F33" s="127"/>
      <c r="G33" s="126"/>
      <c r="H33" s="127"/>
      <c r="I33" s="127"/>
      <c r="J33" s="127"/>
      <c r="K33" s="127"/>
      <c r="L33" s="127"/>
    </row>
    <row r="34" spans="1:12" ht="38.25" customHeight="1">
      <c r="A34" s="80" t="s">
        <v>253</v>
      </c>
      <c r="B34" s="127"/>
      <c r="C34" s="127"/>
      <c r="D34" s="127"/>
      <c r="E34" s="127"/>
      <c r="F34" s="127"/>
      <c r="G34" s="126"/>
      <c r="H34" s="127"/>
      <c r="I34" s="127"/>
      <c r="J34" s="127"/>
      <c r="K34" s="127"/>
      <c r="L34" s="127"/>
    </row>
    <row r="35" spans="1:12" ht="38.25" customHeight="1">
      <c r="A35" s="80" t="s">
        <v>253</v>
      </c>
      <c r="B35" s="127"/>
      <c r="C35" s="127"/>
      <c r="D35" s="127"/>
      <c r="E35" s="127"/>
      <c r="F35" s="127"/>
      <c r="G35" s="126"/>
      <c r="H35" s="127"/>
      <c r="I35" s="127"/>
      <c r="J35" s="127"/>
      <c r="K35" s="127"/>
      <c r="L35" s="127"/>
    </row>
    <row r="36" spans="1:12" ht="38.25" customHeight="1">
      <c r="A36" s="80" t="s">
        <v>253</v>
      </c>
      <c r="B36" s="127"/>
      <c r="C36" s="127"/>
      <c r="D36" s="127"/>
      <c r="E36" s="127"/>
      <c r="F36" s="127"/>
      <c r="G36" s="126"/>
      <c r="H36" s="127"/>
      <c r="I36" s="127"/>
      <c r="J36" s="127"/>
      <c r="K36" s="127"/>
      <c r="L36" s="127"/>
    </row>
    <row r="37" spans="1:12" ht="38.25" customHeight="1">
      <c r="A37" s="80" t="s">
        <v>230</v>
      </c>
      <c r="B37" s="127"/>
      <c r="C37" s="127"/>
      <c r="D37" s="127"/>
      <c r="E37" s="127"/>
      <c r="F37" s="127"/>
      <c r="G37" s="126"/>
      <c r="H37" s="127"/>
      <c r="I37" s="127"/>
      <c r="J37" s="127"/>
      <c r="K37" s="127"/>
      <c r="L37" s="127"/>
    </row>
    <row r="38" spans="1:12" ht="38.25" customHeight="1">
      <c r="A38" s="80" t="s">
        <v>230</v>
      </c>
      <c r="B38" s="127"/>
      <c r="C38" s="127"/>
      <c r="D38" s="127"/>
      <c r="E38" s="127"/>
      <c r="F38" s="127"/>
      <c r="G38" s="126"/>
      <c r="H38" s="127"/>
      <c r="I38" s="127"/>
      <c r="J38" s="127"/>
      <c r="K38" s="127"/>
      <c r="L38" s="127"/>
    </row>
    <row r="39" spans="1:12" ht="38.25" customHeight="1">
      <c r="A39" s="80" t="s">
        <v>231</v>
      </c>
      <c r="B39" s="127"/>
      <c r="C39" s="127"/>
      <c r="D39" s="127"/>
      <c r="E39" s="127"/>
      <c r="F39" s="127"/>
      <c r="G39" s="126"/>
      <c r="H39" s="127"/>
      <c r="I39" s="127"/>
      <c r="J39" s="127"/>
      <c r="K39" s="127"/>
      <c r="L39" s="127"/>
    </row>
    <row r="40" spans="1:12" ht="38.25" customHeight="1">
      <c r="A40" s="80" t="s">
        <v>230</v>
      </c>
      <c r="B40" s="127"/>
      <c r="C40" s="127"/>
      <c r="D40" s="127"/>
      <c r="E40" s="127"/>
      <c r="F40" s="127"/>
      <c r="G40" s="126"/>
      <c r="H40" s="127"/>
      <c r="I40" s="127"/>
      <c r="J40" s="127"/>
      <c r="K40" s="127"/>
      <c r="L40" s="127"/>
    </row>
    <row r="41" spans="1:12" ht="38.25" customHeight="1">
      <c r="A41" s="80" t="s">
        <v>230</v>
      </c>
      <c r="B41" s="127"/>
      <c r="C41" s="127"/>
      <c r="D41" s="127"/>
      <c r="E41" s="127"/>
      <c r="F41" s="127"/>
      <c r="G41" s="126"/>
      <c r="H41" s="127"/>
      <c r="I41" s="127"/>
      <c r="J41" s="127"/>
      <c r="K41" s="127"/>
      <c r="L41" s="127"/>
    </row>
    <row r="42" spans="1:12" ht="38.25" customHeight="1">
      <c r="A42" s="80" t="s">
        <v>217</v>
      </c>
      <c r="B42" s="127"/>
      <c r="C42" s="127"/>
      <c r="D42" s="127"/>
      <c r="E42" s="127"/>
      <c r="F42" s="127"/>
      <c r="G42" s="126"/>
      <c r="H42" s="127"/>
      <c r="I42" s="127"/>
      <c r="J42" s="127"/>
      <c r="K42" s="127"/>
      <c r="L42" s="127"/>
    </row>
    <row r="43" spans="1:12" ht="38.25" customHeight="1">
      <c r="A43" s="80" t="s">
        <v>217</v>
      </c>
      <c r="B43" s="127"/>
      <c r="C43" s="127"/>
      <c r="D43" s="127"/>
      <c r="E43" s="127"/>
      <c r="F43" s="127"/>
      <c r="G43" s="126"/>
      <c r="H43" s="127"/>
      <c r="I43" s="127"/>
      <c r="J43" s="127"/>
      <c r="K43" s="127"/>
      <c r="L43" s="127"/>
    </row>
    <row r="44" spans="1:12" ht="38.25" customHeight="1">
      <c r="A44" s="80" t="s">
        <v>228</v>
      </c>
      <c r="B44" s="127"/>
      <c r="C44" s="127"/>
      <c r="D44" s="127"/>
      <c r="E44" s="127"/>
      <c r="F44" s="127"/>
      <c r="G44" s="126"/>
      <c r="H44" s="127"/>
      <c r="I44" s="127"/>
      <c r="J44" s="127"/>
      <c r="K44" s="127"/>
      <c r="L44" s="127"/>
    </row>
    <row r="45" spans="1:12" ht="38.25" customHeight="1">
      <c r="A45" s="80" t="s">
        <v>221</v>
      </c>
      <c r="B45" s="127"/>
      <c r="C45" s="127"/>
      <c r="D45" s="127"/>
      <c r="E45" s="127"/>
      <c r="F45" s="127"/>
      <c r="G45" s="126"/>
      <c r="H45" s="127"/>
      <c r="I45" s="127"/>
      <c r="J45" s="127"/>
      <c r="K45" s="127"/>
      <c r="L45" s="127"/>
    </row>
    <row r="46" spans="1:12" ht="38.25" customHeight="1">
      <c r="A46" s="80" t="s">
        <v>221</v>
      </c>
      <c r="B46" s="127"/>
      <c r="C46" s="127"/>
      <c r="D46" s="127"/>
      <c r="E46" s="127"/>
      <c r="F46" s="127"/>
      <c r="G46" s="126"/>
      <c r="H46" s="127"/>
      <c r="I46" s="127"/>
      <c r="J46" s="127"/>
      <c r="K46" s="127"/>
      <c r="L46" s="127"/>
    </row>
    <row r="47" spans="1:12" ht="38.25" customHeight="1">
      <c r="A47" s="80" t="s">
        <v>221</v>
      </c>
      <c r="B47" s="127"/>
      <c r="C47" s="127"/>
      <c r="D47" s="127"/>
      <c r="E47" s="127"/>
      <c r="F47" s="127"/>
      <c r="G47" s="126"/>
      <c r="H47" s="127"/>
      <c r="I47" s="127"/>
      <c r="J47" s="127"/>
      <c r="K47" s="127"/>
      <c r="L47" s="127"/>
    </row>
    <row r="48" spans="1:12" ht="38.25" customHeight="1">
      <c r="A48" s="80" t="s">
        <v>221</v>
      </c>
      <c r="B48" s="127"/>
      <c r="C48" s="127"/>
      <c r="D48" s="127"/>
      <c r="E48" s="127"/>
      <c r="F48" s="127"/>
      <c r="G48" s="126"/>
      <c r="H48" s="127"/>
      <c r="I48" s="127"/>
      <c r="J48" s="127"/>
      <c r="K48" s="127"/>
      <c r="L48" s="127"/>
    </row>
    <row r="49" spans="1:12" ht="38.25" customHeight="1">
      <c r="A49" s="80" t="s">
        <v>221</v>
      </c>
      <c r="B49" s="127"/>
      <c r="C49" s="127"/>
      <c r="D49" s="127"/>
      <c r="E49" s="127"/>
      <c r="F49" s="127"/>
      <c r="G49" s="126"/>
      <c r="H49" s="127"/>
      <c r="I49" s="127"/>
      <c r="J49" s="127"/>
      <c r="K49" s="127"/>
      <c r="L49" s="127"/>
    </row>
    <row r="50" spans="1:12" ht="38.25" customHeight="1">
      <c r="A50" s="80" t="s">
        <v>221</v>
      </c>
      <c r="B50" s="127"/>
      <c r="C50" s="127"/>
      <c r="D50" s="127"/>
      <c r="E50" s="127"/>
      <c r="F50" s="127"/>
      <c r="G50" s="126"/>
      <c r="H50" s="127"/>
      <c r="I50" s="127"/>
      <c r="J50" s="127"/>
      <c r="K50" s="127"/>
      <c r="L50" s="127"/>
    </row>
    <row r="51" spans="1:12" ht="38.25" customHeight="1">
      <c r="A51" s="80" t="s">
        <v>221</v>
      </c>
      <c r="B51" s="127"/>
      <c r="C51" s="127"/>
      <c r="D51" s="127"/>
      <c r="E51" s="127"/>
      <c r="F51" s="127"/>
      <c r="G51" s="126"/>
      <c r="H51" s="127"/>
      <c r="I51" s="127"/>
      <c r="J51" s="127"/>
      <c r="K51" s="127"/>
      <c r="L51" s="127"/>
    </row>
    <row r="52" spans="1:12" ht="38.25" customHeight="1">
      <c r="A52" s="80" t="s">
        <v>221</v>
      </c>
      <c r="B52" s="127"/>
      <c r="C52" s="127"/>
      <c r="D52" s="127"/>
      <c r="E52" s="127"/>
      <c r="F52" s="127"/>
      <c r="G52" s="126"/>
      <c r="H52" s="127"/>
      <c r="I52" s="127"/>
      <c r="J52" s="127"/>
      <c r="K52" s="127"/>
      <c r="L52" s="127"/>
    </row>
    <row r="53" spans="1:12" ht="38.25" customHeight="1">
      <c r="A53" s="80" t="s">
        <v>232</v>
      </c>
      <c r="B53" s="127"/>
      <c r="C53" s="127"/>
      <c r="D53" s="127"/>
      <c r="E53" s="127"/>
      <c r="F53" s="127"/>
      <c r="G53" s="126"/>
      <c r="H53" s="127"/>
      <c r="I53" s="127"/>
      <c r="J53" s="127"/>
      <c r="K53" s="127"/>
      <c r="L53" s="127"/>
    </row>
    <row r="54" spans="1:12" ht="38.25" customHeight="1">
      <c r="A54" s="80" t="s">
        <v>221</v>
      </c>
      <c r="B54" s="127"/>
      <c r="C54" s="127"/>
      <c r="D54" s="127"/>
      <c r="E54" s="127"/>
      <c r="F54" s="127"/>
      <c r="G54" s="126"/>
      <c r="H54" s="127"/>
      <c r="I54" s="127"/>
      <c r="J54" s="127"/>
      <c r="K54" s="127"/>
      <c r="L54" s="127"/>
    </row>
    <row r="55" spans="1:12" ht="38.25" customHeight="1">
      <c r="A55" s="80" t="s">
        <v>217</v>
      </c>
      <c r="B55" s="127"/>
      <c r="C55" s="127"/>
      <c r="D55" s="127"/>
      <c r="E55" s="127"/>
      <c r="F55" s="127"/>
      <c r="G55" s="126"/>
      <c r="H55" s="127"/>
      <c r="I55" s="127"/>
      <c r="J55" s="127"/>
      <c r="K55" s="127"/>
      <c r="L55" s="127"/>
    </row>
    <row r="56" spans="1:12" ht="38.25" customHeight="1">
      <c r="A56" s="80" t="s">
        <v>254</v>
      </c>
      <c r="B56" s="127"/>
      <c r="C56" s="127"/>
      <c r="D56" s="127"/>
      <c r="E56" s="127"/>
      <c r="F56" s="127"/>
      <c r="G56" s="126"/>
      <c r="H56" s="127"/>
      <c r="I56" s="127"/>
      <c r="J56" s="127"/>
      <c r="K56" s="127"/>
      <c r="L56" s="127"/>
    </row>
    <row r="57" spans="1:12" ht="38.25" customHeight="1">
      <c r="A57" s="80" t="s">
        <v>230</v>
      </c>
      <c r="B57" s="127"/>
      <c r="C57" s="127"/>
      <c r="D57" s="127"/>
      <c r="E57" s="127"/>
      <c r="F57" s="127"/>
      <c r="G57" s="126"/>
      <c r="H57" s="127"/>
      <c r="I57" s="127"/>
      <c r="J57" s="127"/>
      <c r="K57" s="127"/>
      <c r="L57" s="127"/>
    </row>
    <row r="58" spans="1:12" ht="38.25" customHeight="1">
      <c r="A58" s="80" t="s">
        <v>230</v>
      </c>
      <c r="B58" s="127"/>
      <c r="C58" s="127"/>
      <c r="D58" s="127"/>
      <c r="E58" s="127"/>
      <c r="F58" s="127"/>
      <c r="G58" s="126"/>
      <c r="H58" s="127"/>
      <c r="I58" s="127"/>
      <c r="J58" s="127"/>
      <c r="K58" s="127"/>
      <c r="L58" s="127"/>
    </row>
    <row r="59" spans="1:12" ht="38.25" customHeight="1">
      <c r="A59" s="80" t="s">
        <v>230</v>
      </c>
      <c r="B59" s="127"/>
      <c r="C59" s="127"/>
      <c r="D59" s="127"/>
      <c r="E59" s="127"/>
      <c r="F59" s="127"/>
      <c r="G59" s="126"/>
      <c r="H59" s="127"/>
      <c r="I59" s="127"/>
      <c r="J59" s="127"/>
      <c r="K59" s="127"/>
      <c r="L59" s="127"/>
    </row>
    <row r="60" spans="1:12" ht="38.25" customHeight="1">
      <c r="A60" s="80" t="s">
        <v>221</v>
      </c>
      <c r="B60" s="127"/>
      <c r="C60" s="127"/>
      <c r="D60" s="127"/>
      <c r="E60" s="127"/>
      <c r="F60" s="127"/>
      <c r="G60" s="126"/>
      <c r="H60" s="127"/>
      <c r="I60" s="127"/>
      <c r="J60" s="127"/>
      <c r="K60" s="127"/>
      <c r="L60" s="127"/>
    </row>
    <row r="61" spans="1:12" ht="38.25" customHeight="1">
      <c r="A61" s="80" t="s">
        <v>221</v>
      </c>
      <c r="B61" s="127"/>
      <c r="C61" s="127"/>
      <c r="D61" s="127"/>
      <c r="E61" s="127"/>
      <c r="F61" s="127"/>
      <c r="G61" s="126"/>
      <c r="H61" s="127"/>
      <c r="I61" s="127"/>
      <c r="J61" s="127"/>
      <c r="K61" s="127"/>
      <c r="L61" s="127"/>
    </row>
    <row r="62" spans="1:12" ht="38.25" customHeight="1">
      <c r="A62" s="80" t="s">
        <v>255</v>
      </c>
      <c r="B62" s="127"/>
      <c r="C62" s="127"/>
      <c r="D62" s="127"/>
      <c r="E62" s="127"/>
      <c r="F62" s="127"/>
      <c r="G62" s="126"/>
      <c r="H62" s="127"/>
      <c r="I62" s="127"/>
      <c r="J62" s="127"/>
      <c r="K62" s="127"/>
      <c r="L62" s="127"/>
    </row>
    <row r="63" spans="1:12" ht="38.25" customHeight="1">
      <c r="A63" s="80" t="s">
        <v>217</v>
      </c>
      <c r="B63" s="127"/>
      <c r="C63" s="127"/>
      <c r="D63" s="127"/>
      <c r="E63" s="127"/>
      <c r="F63" s="127"/>
      <c r="G63" s="126"/>
      <c r="H63" s="127"/>
      <c r="I63" s="127"/>
      <c r="J63" s="127"/>
      <c r="K63" s="127"/>
      <c r="L63" s="127"/>
    </row>
    <row r="64" spans="1:12" ht="38.25" customHeight="1">
      <c r="A64" s="80" t="s">
        <v>221</v>
      </c>
      <c r="B64" s="127"/>
      <c r="C64" s="127"/>
      <c r="D64" s="127"/>
      <c r="E64" s="127"/>
      <c r="F64" s="127"/>
      <c r="G64" s="126"/>
      <c r="H64" s="127"/>
      <c r="I64" s="127"/>
      <c r="J64" s="127"/>
      <c r="K64" s="127"/>
      <c r="L64" s="127"/>
    </row>
    <row r="65" spans="1:12" ht="38.25" customHeight="1">
      <c r="A65" s="80" t="s">
        <v>217</v>
      </c>
      <c r="B65" s="127"/>
      <c r="C65" s="127"/>
      <c r="D65" s="127"/>
      <c r="E65" s="127"/>
      <c r="F65" s="127"/>
      <c r="G65" s="126"/>
      <c r="H65" s="127"/>
      <c r="I65" s="127"/>
      <c r="J65" s="127"/>
      <c r="K65" s="127"/>
      <c r="L65" s="127"/>
    </row>
    <row r="66" spans="1:12" ht="38.25" customHeight="1">
      <c r="A66" s="80" t="s">
        <v>217</v>
      </c>
      <c r="B66" s="127"/>
      <c r="C66" s="127"/>
      <c r="D66" s="127"/>
      <c r="E66" s="127"/>
      <c r="F66" s="127"/>
      <c r="G66" s="126"/>
      <c r="H66" s="127"/>
      <c r="I66" s="127"/>
      <c r="J66" s="127"/>
      <c r="K66" s="127"/>
      <c r="L66" s="127"/>
    </row>
    <row r="67" spans="1:12" ht="38.25" customHeight="1">
      <c r="A67" s="80" t="s">
        <v>221</v>
      </c>
      <c r="B67" s="127"/>
      <c r="C67" s="127"/>
      <c r="D67" s="127"/>
      <c r="E67" s="127"/>
      <c r="F67" s="127"/>
      <c r="G67" s="126"/>
      <c r="H67" s="127"/>
      <c r="I67" s="127"/>
      <c r="J67" s="127"/>
      <c r="K67" s="127"/>
      <c r="L67" s="127"/>
    </row>
    <row r="68" spans="1:12" ht="38.25" customHeight="1">
      <c r="A68" s="80" t="s">
        <v>221</v>
      </c>
      <c r="B68" s="127"/>
      <c r="C68" s="127"/>
      <c r="D68" s="127"/>
      <c r="E68" s="127"/>
      <c r="F68" s="127"/>
      <c r="G68" s="126"/>
      <c r="H68" s="127"/>
      <c r="I68" s="127"/>
      <c r="J68" s="127"/>
      <c r="K68" s="127"/>
      <c r="L68" s="127"/>
    </row>
    <row r="69" spans="1:12" ht="38.25" customHeight="1">
      <c r="A69" s="80" t="s">
        <v>217</v>
      </c>
      <c r="B69" s="127"/>
      <c r="C69" s="127"/>
      <c r="D69" s="127"/>
      <c r="E69" s="127"/>
      <c r="F69" s="127"/>
      <c r="G69" s="126"/>
      <c r="H69" s="127"/>
      <c r="I69" s="127"/>
      <c r="J69" s="127"/>
      <c r="K69" s="127"/>
      <c r="L69" s="127"/>
    </row>
    <row r="70" spans="1:12" ht="38.25" customHeight="1">
      <c r="A70" s="80" t="s">
        <v>221</v>
      </c>
      <c r="B70" s="127"/>
      <c r="C70" s="127"/>
      <c r="D70" s="127"/>
      <c r="E70" s="127"/>
      <c r="F70" s="127"/>
      <c r="G70" s="126"/>
      <c r="H70" s="127"/>
      <c r="I70" s="127"/>
      <c r="J70" s="127"/>
      <c r="K70" s="127"/>
      <c r="L70" s="127"/>
    </row>
    <row r="71" spans="1:12" ht="38.25" customHeight="1">
      <c r="A71" s="80" t="s">
        <v>221</v>
      </c>
      <c r="B71" s="127"/>
      <c r="C71" s="127"/>
      <c r="D71" s="127"/>
      <c r="E71" s="127"/>
      <c r="F71" s="127"/>
      <c r="G71" s="126"/>
      <c r="H71" s="127"/>
      <c r="I71" s="127"/>
      <c r="J71" s="127"/>
      <c r="K71" s="127"/>
      <c r="L71" s="127"/>
    </row>
    <row r="72" spans="1:12" ht="38.25" customHeight="1">
      <c r="A72" s="80" t="s">
        <v>255</v>
      </c>
      <c r="B72" s="127"/>
      <c r="C72" s="127"/>
      <c r="D72" s="127"/>
      <c r="E72" s="127"/>
      <c r="F72" s="127"/>
      <c r="G72" s="126"/>
      <c r="H72" s="127"/>
      <c r="I72" s="127"/>
      <c r="J72" s="127"/>
      <c r="K72" s="127"/>
      <c r="L72" s="127"/>
    </row>
    <row r="73" spans="1:12" ht="38.25" customHeight="1">
      <c r="A73" s="80" t="s">
        <v>217</v>
      </c>
      <c r="B73" s="127"/>
      <c r="C73" s="127"/>
      <c r="D73" s="127"/>
      <c r="E73" s="127"/>
      <c r="F73" s="127"/>
      <c r="G73" s="126"/>
      <c r="H73" s="127"/>
      <c r="I73" s="127"/>
      <c r="J73" s="127"/>
      <c r="K73" s="127"/>
      <c r="L73" s="127"/>
    </row>
    <row r="74" spans="1:12" ht="38.25" customHeight="1">
      <c r="A74" s="80" t="s">
        <v>255</v>
      </c>
      <c r="B74" s="127"/>
      <c r="C74" s="127"/>
      <c r="D74" s="127"/>
      <c r="E74" s="127"/>
      <c r="F74" s="127"/>
      <c r="G74" s="126"/>
      <c r="H74" s="127"/>
      <c r="I74" s="127"/>
      <c r="J74" s="127"/>
      <c r="K74" s="127"/>
      <c r="L74" s="127"/>
    </row>
    <row r="75" spans="1:12" ht="38.25" customHeight="1">
      <c r="A75" s="80" t="s">
        <v>217</v>
      </c>
      <c r="B75" s="127"/>
      <c r="C75" s="127"/>
      <c r="D75" s="127"/>
      <c r="E75" s="127"/>
      <c r="F75" s="127"/>
      <c r="G75" s="126"/>
      <c r="H75" s="127"/>
      <c r="I75" s="127"/>
      <c r="J75" s="127"/>
      <c r="K75" s="127"/>
      <c r="L75" s="127"/>
    </row>
    <row r="76" spans="1:12" ht="38.25" customHeight="1">
      <c r="A76" s="80" t="s">
        <v>255</v>
      </c>
      <c r="B76" s="127"/>
      <c r="C76" s="127"/>
      <c r="D76" s="127"/>
      <c r="E76" s="127"/>
      <c r="F76" s="127"/>
      <c r="G76" s="126"/>
      <c r="H76" s="127"/>
      <c r="I76" s="127"/>
      <c r="J76" s="127"/>
      <c r="K76" s="127"/>
      <c r="L76" s="127"/>
    </row>
    <row r="77" spans="1:12" ht="38.25" customHeight="1">
      <c r="A77" s="80" t="s">
        <v>233</v>
      </c>
      <c r="B77" s="127"/>
      <c r="C77" s="127"/>
      <c r="D77" s="127"/>
      <c r="E77" s="127"/>
      <c r="F77" s="127"/>
      <c r="G77" s="126"/>
      <c r="H77" s="127"/>
      <c r="I77" s="127"/>
      <c r="J77" s="127"/>
      <c r="K77" s="127"/>
      <c r="L77" s="127"/>
    </row>
    <row r="78" spans="1:12" ht="38.25" customHeight="1">
      <c r="A78" s="80" t="s">
        <v>233</v>
      </c>
      <c r="B78" s="127"/>
      <c r="C78" s="127"/>
      <c r="D78" s="127"/>
      <c r="E78" s="127"/>
      <c r="F78" s="127"/>
      <c r="G78" s="126"/>
      <c r="H78" s="127"/>
      <c r="I78" s="127"/>
      <c r="J78" s="127"/>
      <c r="K78" s="127"/>
      <c r="L78" s="127"/>
    </row>
    <row r="79" spans="1:12" ht="38.25" customHeight="1">
      <c r="A79" s="80" t="s">
        <v>233</v>
      </c>
      <c r="B79" s="127"/>
      <c r="C79" s="127"/>
      <c r="D79" s="127"/>
      <c r="E79" s="127"/>
      <c r="F79" s="127"/>
      <c r="G79" s="126"/>
      <c r="H79" s="127"/>
      <c r="I79" s="127"/>
      <c r="J79" s="127"/>
      <c r="K79" s="127"/>
      <c r="L79" s="127"/>
    </row>
    <row r="80" spans="1:12" ht="38.25" customHeight="1">
      <c r="A80" s="80" t="s">
        <v>233</v>
      </c>
      <c r="B80" s="127"/>
      <c r="C80" s="127"/>
      <c r="D80" s="127"/>
      <c r="E80" s="127"/>
      <c r="F80" s="127"/>
      <c r="G80" s="126"/>
      <c r="H80" s="127"/>
      <c r="I80" s="127"/>
      <c r="J80" s="127"/>
      <c r="K80" s="127"/>
      <c r="L80" s="127"/>
    </row>
    <row r="81" spans="1:12" ht="38.25" customHeight="1">
      <c r="A81" s="80" t="s">
        <v>233</v>
      </c>
      <c r="B81" s="127"/>
      <c r="C81" s="127"/>
      <c r="D81" s="127"/>
      <c r="E81" s="127"/>
      <c r="F81" s="127"/>
      <c r="G81" s="126"/>
      <c r="H81" s="127"/>
      <c r="I81" s="127"/>
      <c r="J81" s="127"/>
      <c r="K81" s="127"/>
      <c r="L81" s="127"/>
    </row>
    <row r="82" spans="1:12" ht="38.25" customHeight="1">
      <c r="A82" s="80" t="s">
        <v>233</v>
      </c>
      <c r="B82" s="127"/>
      <c r="C82" s="127"/>
      <c r="D82" s="127"/>
      <c r="E82" s="127"/>
      <c r="F82" s="127"/>
      <c r="G82" s="126"/>
      <c r="H82" s="127"/>
      <c r="I82" s="127"/>
      <c r="J82" s="127"/>
      <c r="K82" s="127"/>
      <c r="L82" s="127"/>
    </row>
    <row r="83" spans="1:12" ht="38.25" customHeight="1">
      <c r="A83" s="80" t="s">
        <v>217</v>
      </c>
      <c r="B83" s="127"/>
      <c r="C83" s="127"/>
      <c r="D83" s="127"/>
      <c r="E83" s="127"/>
      <c r="F83" s="127"/>
      <c r="G83" s="126"/>
      <c r="H83" s="127"/>
      <c r="I83" s="127"/>
      <c r="J83" s="127"/>
      <c r="K83" s="127"/>
      <c r="L83" s="127"/>
    </row>
    <row r="84" spans="1:12" ht="38.25" customHeight="1">
      <c r="A84" s="80" t="s">
        <v>217</v>
      </c>
      <c r="B84" s="127"/>
      <c r="C84" s="127"/>
      <c r="D84" s="127"/>
      <c r="E84" s="127"/>
      <c r="F84" s="127"/>
      <c r="G84" s="126"/>
      <c r="H84" s="127"/>
      <c r="I84" s="127"/>
      <c r="J84" s="127"/>
      <c r="K84" s="127"/>
      <c r="L84" s="127"/>
    </row>
    <row r="85" spans="1:12" ht="38.25" customHeight="1">
      <c r="A85" s="80" t="s">
        <v>217</v>
      </c>
      <c r="B85" s="127"/>
      <c r="C85" s="127"/>
      <c r="D85" s="127"/>
      <c r="E85" s="127"/>
      <c r="F85" s="127"/>
      <c r="G85" s="126"/>
      <c r="H85" s="127"/>
      <c r="I85" s="127"/>
      <c r="J85" s="127"/>
      <c r="K85" s="127"/>
      <c r="L85" s="127"/>
    </row>
    <row r="86" spans="1:12" ht="38.25" customHeight="1">
      <c r="A86" s="80" t="s">
        <v>233</v>
      </c>
      <c r="B86" s="127"/>
      <c r="C86" s="127"/>
      <c r="D86" s="127"/>
      <c r="E86" s="127"/>
      <c r="F86" s="127"/>
      <c r="G86" s="126"/>
      <c r="H86" s="127"/>
      <c r="I86" s="127"/>
      <c r="J86" s="127"/>
      <c r="K86" s="127"/>
      <c r="L86" s="127"/>
    </row>
    <row r="87" spans="1:12" ht="38.25" customHeight="1">
      <c r="A87" s="80" t="s">
        <v>233</v>
      </c>
      <c r="B87" s="127"/>
      <c r="C87" s="127"/>
      <c r="D87" s="127"/>
      <c r="E87" s="127"/>
      <c r="F87" s="127"/>
      <c r="G87" s="126"/>
      <c r="H87" s="127"/>
      <c r="I87" s="127"/>
      <c r="J87" s="127"/>
      <c r="K87" s="127"/>
      <c r="L87" s="127"/>
    </row>
    <row r="88" spans="1:12" ht="38.25" customHeight="1">
      <c r="A88" s="80" t="s">
        <v>230</v>
      </c>
      <c r="B88" s="127"/>
      <c r="C88" s="127"/>
      <c r="D88" s="127"/>
      <c r="E88" s="127"/>
      <c r="F88" s="127"/>
      <c r="G88" s="126"/>
      <c r="H88" s="127"/>
      <c r="I88" s="127"/>
      <c r="J88" s="127"/>
      <c r="K88" s="127"/>
      <c r="L88" s="127"/>
    </row>
    <row r="89" spans="1:12" ht="38.25" customHeight="1">
      <c r="A89" s="80" t="s">
        <v>233</v>
      </c>
      <c r="B89" s="127"/>
      <c r="C89" s="127"/>
      <c r="D89" s="127"/>
      <c r="E89" s="127"/>
      <c r="F89" s="127"/>
      <c r="G89" s="126"/>
      <c r="H89" s="127"/>
      <c r="I89" s="127"/>
      <c r="J89" s="127"/>
      <c r="K89" s="127"/>
      <c r="L89" s="127"/>
    </row>
    <row r="90" spans="1:12" ht="38.25" customHeight="1">
      <c r="A90" s="80" t="s">
        <v>233</v>
      </c>
      <c r="B90" s="127"/>
      <c r="C90" s="127"/>
      <c r="D90" s="127"/>
      <c r="E90" s="127"/>
      <c r="F90" s="127"/>
      <c r="G90" s="126"/>
      <c r="H90" s="127"/>
      <c r="I90" s="127"/>
      <c r="J90" s="127"/>
      <c r="K90" s="127"/>
      <c r="L90" s="127"/>
    </row>
    <row r="91" spans="1:12" ht="38.25" customHeight="1">
      <c r="A91" s="80" t="s">
        <v>233</v>
      </c>
      <c r="B91" s="127"/>
      <c r="C91" s="127"/>
      <c r="D91" s="127"/>
      <c r="E91" s="127"/>
      <c r="F91" s="127"/>
      <c r="G91" s="126"/>
      <c r="H91" s="127"/>
      <c r="I91" s="127"/>
      <c r="J91" s="127"/>
      <c r="K91" s="127"/>
      <c r="L91" s="127"/>
    </row>
    <row r="92" spans="1:12" ht="38.25" customHeight="1">
      <c r="A92" s="80" t="s">
        <v>217</v>
      </c>
      <c r="B92" s="127"/>
      <c r="C92" s="127"/>
      <c r="D92" s="127"/>
      <c r="E92" s="127"/>
      <c r="F92" s="127"/>
      <c r="G92" s="126"/>
      <c r="H92" s="127"/>
      <c r="I92" s="127"/>
      <c r="J92" s="127"/>
      <c r="K92" s="127"/>
      <c r="L92" s="127"/>
    </row>
    <row r="93" spans="1:12" ht="38.25" customHeight="1">
      <c r="A93" s="80" t="s">
        <v>217</v>
      </c>
      <c r="B93" s="127"/>
      <c r="C93" s="127"/>
      <c r="D93" s="127"/>
      <c r="E93" s="127"/>
      <c r="F93" s="127"/>
      <c r="G93" s="126"/>
      <c r="H93" s="127"/>
      <c r="I93" s="127"/>
      <c r="J93" s="127"/>
      <c r="K93" s="127"/>
      <c r="L93" s="127"/>
    </row>
    <row r="94" spans="1:12" ht="38.25" customHeight="1">
      <c r="A94" s="80" t="s">
        <v>217</v>
      </c>
      <c r="B94" s="127"/>
      <c r="C94" s="127"/>
      <c r="D94" s="127"/>
      <c r="E94" s="127"/>
      <c r="F94" s="127"/>
      <c r="G94" s="126"/>
      <c r="H94" s="127"/>
      <c r="I94" s="127"/>
      <c r="J94" s="127"/>
      <c r="K94" s="127"/>
      <c r="L94" s="127"/>
    </row>
    <row r="95" spans="1:12" ht="38.25" customHeight="1">
      <c r="A95" s="80" t="s">
        <v>221</v>
      </c>
      <c r="B95" s="127"/>
      <c r="C95" s="127"/>
      <c r="D95" s="127"/>
      <c r="E95" s="127"/>
      <c r="F95" s="127"/>
      <c r="G95" s="126"/>
      <c r="H95" s="127"/>
      <c r="I95" s="127"/>
      <c r="J95" s="127"/>
      <c r="K95" s="127"/>
      <c r="L95" s="127"/>
    </row>
    <row r="96" spans="1:12" ht="38.25" customHeight="1">
      <c r="A96" s="80" t="s">
        <v>221</v>
      </c>
      <c r="B96" s="127"/>
      <c r="C96" s="127"/>
      <c r="D96" s="127"/>
      <c r="E96" s="127"/>
      <c r="F96" s="127"/>
      <c r="G96" s="126"/>
      <c r="H96" s="127"/>
      <c r="I96" s="127"/>
      <c r="J96" s="127"/>
      <c r="K96" s="127"/>
      <c r="L96" s="127"/>
    </row>
    <row r="97" spans="1:12" ht="38.25" customHeight="1">
      <c r="A97" s="80" t="s">
        <v>256</v>
      </c>
      <c r="B97" s="127"/>
      <c r="C97" s="127"/>
      <c r="D97" s="127"/>
      <c r="E97" s="127"/>
      <c r="F97" s="127"/>
      <c r="G97" s="126"/>
      <c r="H97" s="127"/>
      <c r="I97" s="127"/>
      <c r="J97" s="127"/>
      <c r="K97" s="127"/>
      <c r="L97" s="127"/>
    </row>
    <row r="98" spans="1:12" ht="38.25" customHeight="1">
      <c r="A98" s="80" t="s">
        <v>233</v>
      </c>
      <c r="B98" s="127"/>
      <c r="C98" s="127"/>
      <c r="D98" s="127"/>
      <c r="E98" s="127"/>
      <c r="F98" s="127"/>
      <c r="G98" s="126"/>
      <c r="H98" s="127"/>
      <c r="I98" s="127"/>
      <c r="J98" s="127"/>
      <c r="K98" s="127"/>
      <c r="L98" s="127"/>
    </row>
    <row r="99" spans="1:12" ht="38.25" customHeight="1">
      <c r="A99" s="80" t="s">
        <v>233</v>
      </c>
      <c r="B99" s="127"/>
      <c r="C99" s="127"/>
      <c r="D99" s="127"/>
      <c r="E99" s="127"/>
      <c r="F99" s="127"/>
      <c r="G99" s="126"/>
      <c r="H99" s="127"/>
      <c r="I99" s="127"/>
      <c r="J99" s="127"/>
      <c r="K99" s="127"/>
      <c r="L99" s="127"/>
    </row>
    <row r="100" spans="1:12" ht="38.25" customHeight="1">
      <c r="A100" s="80" t="s">
        <v>256</v>
      </c>
      <c r="B100" s="127"/>
      <c r="C100" s="127"/>
      <c r="D100" s="127"/>
      <c r="E100" s="127"/>
      <c r="F100" s="127"/>
      <c r="G100" s="126"/>
      <c r="H100" s="127"/>
      <c r="I100" s="127"/>
      <c r="J100" s="127"/>
      <c r="K100" s="127"/>
      <c r="L100" s="127"/>
    </row>
    <row r="101" spans="1:12" ht="38.25" customHeight="1">
      <c r="A101" s="80" t="s">
        <v>217</v>
      </c>
      <c r="B101" s="127"/>
      <c r="C101" s="127"/>
      <c r="D101" s="127"/>
      <c r="E101" s="127"/>
      <c r="F101" s="127"/>
      <c r="G101" s="126"/>
      <c r="H101" s="127"/>
      <c r="I101" s="127"/>
      <c r="J101" s="127"/>
      <c r="K101" s="127"/>
      <c r="L101" s="127"/>
    </row>
    <row r="102" spans="1:12" ht="38.25" customHeight="1">
      <c r="A102" s="80" t="s">
        <v>233</v>
      </c>
      <c r="B102" s="127"/>
      <c r="C102" s="127"/>
      <c r="D102" s="127"/>
      <c r="E102" s="127"/>
      <c r="F102" s="127"/>
      <c r="G102" s="126"/>
      <c r="H102" s="127"/>
      <c r="I102" s="127"/>
      <c r="J102" s="127"/>
      <c r="K102" s="127"/>
      <c r="L102" s="127"/>
    </row>
    <row r="103" spans="1:12" ht="38.25" customHeight="1">
      <c r="A103" s="80" t="s">
        <v>233</v>
      </c>
      <c r="B103" s="127"/>
      <c r="C103" s="127"/>
      <c r="D103" s="127"/>
      <c r="E103" s="127"/>
      <c r="F103" s="127"/>
      <c r="G103" s="126"/>
      <c r="H103" s="127"/>
      <c r="I103" s="127"/>
      <c r="J103" s="127"/>
      <c r="K103" s="127"/>
      <c r="L103" s="127"/>
    </row>
    <row r="104" spans="1:12" ht="21.75" thickBot="1">
      <c r="A104" s="80" t="s">
        <v>217</v>
      </c>
      <c r="B104" s="11" t="s">
        <v>24</v>
      </c>
      <c r="C104" s="14"/>
      <c r="D104" s="11" t="s">
        <v>24</v>
      </c>
      <c r="E104" s="14"/>
      <c r="F104" s="11" t="s">
        <v>24</v>
      </c>
      <c r="G104" s="14"/>
      <c r="H104" s="11" t="s">
        <v>24</v>
      </c>
      <c r="I104" s="14"/>
      <c r="J104" s="11" t="s">
        <v>24</v>
      </c>
      <c r="K104" s="14"/>
      <c r="L104" s="11" t="s">
        <v>24</v>
      </c>
    </row>
    <row r="105" spans="1:12" ht="21.75" thickBot="1">
      <c r="A105" s="80" t="s">
        <v>217</v>
      </c>
      <c r="B105" s="12" t="s">
        <v>24</v>
      </c>
      <c r="C105" s="14"/>
      <c r="D105" s="12" t="s">
        <v>24</v>
      </c>
      <c r="E105" s="14"/>
      <c r="F105" s="12" t="s">
        <v>24</v>
      </c>
      <c r="G105" s="14"/>
      <c r="H105" s="12" t="s">
        <v>24</v>
      </c>
      <c r="I105" s="14"/>
      <c r="J105" s="12" t="s">
        <v>24</v>
      </c>
      <c r="K105" s="14"/>
      <c r="L105" s="12" t="s">
        <v>24</v>
      </c>
    </row>
    <row r="106" spans="1:12" ht="21.75" thickTop="1">
      <c r="A106" s="80" t="s">
        <v>234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spans="1:12" ht="21">
      <c r="A107" s="80" t="s">
        <v>234</v>
      </c>
    </row>
    <row r="108" spans="1:12" ht="21">
      <c r="A108" s="80" t="s">
        <v>233</v>
      </c>
    </row>
    <row r="109" spans="1:12" ht="21">
      <c r="A109" s="80" t="s">
        <v>234</v>
      </c>
    </row>
    <row r="110" spans="1:12" ht="21">
      <c r="A110" s="80" t="s">
        <v>217</v>
      </c>
    </row>
    <row r="111" spans="1:12" ht="21">
      <c r="A111" s="80" t="s">
        <v>235</v>
      </c>
    </row>
    <row r="112" spans="1:12" ht="21">
      <c r="A112" s="80" t="s">
        <v>235</v>
      </c>
    </row>
    <row r="113" spans="1:1" ht="21">
      <c r="A113" s="80" t="s">
        <v>233</v>
      </c>
    </row>
    <row r="114" spans="1:1" ht="21">
      <c r="A114" s="80" t="s">
        <v>233</v>
      </c>
    </row>
    <row r="115" spans="1:1" ht="21">
      <c r="A115" s="80" t="s">
        <v>233</v>
      </c>
    </row>
    <row r="116" spans="1:1" ht="21">
      <c r="A116" s="80" t="s">
        <v>234</v>
      </c>
    </row>
    <row r="117" spans="1:1" ht="21">
      <c r="A117" s="80" t="s">
        <v>257</v>
      </c>
    </row>
    <row r="118" spans="1:1" ht="21">
      <c r="A118" s="80" t="s">
        <v>233</v>
      </c>
    </row>
    <row r="119" spans="1:1" ht="21">
      <c r="A119" s="80" t="s">
        <v>233</v>
      </c>
    </row>
    <row r="120" spans="1:1" ht="21">
      <c r="A120" s="80" t="s">
        <v>256</v>
      </c>
    </row>
    <row r="121" spans="1:1" ht="21">
      <c r="A121" s="80" t="s">
        <v>233</v>
      </c>
    </row>
    <row r="122" spans="1:1" ht="21">
      <c r="A122" s="80" t="s">
        <v>256</v>
      </c>
    </row>
    <row r="123" spans="1:1" ht="21">
      <c r="A123" s="80" t="s">
        <v>233</v>
      </c>
    </row>
    <row r="124" spans="1:1" ht="21">
      <c r="A124" s="80" t="s">
        <v>234</v>
      </c>
    </row>
    <row r="125" spans="1:1" ht="21">
      <c r="A125" s="80" t="s">
        <v>217</v>
      </c>
    </row>
    <row r="126" spans="1:1" ht="21">
      <c r="A126" s="80" t="s">
        <v>256</v>
      </c>
    </row>
    <row r="127" spans="1:1" ht="21">
      <c r="A127" s="80" t="s">
        <v>234</v>
      </c>
    </row>
    <row r="128" spans="1:1" ht="21">
      <c r="A128" s="80" t="s">
        <v>233</v>
      </c>
    </row>
    <row r="129" spans="1:1" ht="21">
      <c r="A129" s="80" t="s">
        <v>217</v>
      </c>
    </row>
    <row r="130" spans="1:1" ht="21">
      <c r="A130" s="80" t="s">
        <v>234</v>
      </c>
    </row>
    <row r="131" spans="1:1" ht="21">
      <c r="A131" s="80" t="s">
        <v>217</v>
      </c>
    </row>
    <row r="132" spans="1:1" ht="21">
      <c r="A132" s="80" t="s">
        <v>236</v>
      </c>
    </row>
    <row r="133" spans="1:1" ht="21">
      <c r="A133" s="80" t="s">
        <v>236</v>
      </c>
    </row>
    <row r="134" spans="1:1" ht="21">
      <c r="A134" s="80" t="s">
        <v>217</v>
      </c>
    </row>
    <row r="135" spans="1:1" ht="21">
      <c r="A135" s="80" t="s">
        <v>237</v>
      </c>
    </row>
    <row r="136" spans="1:1" ht="21">
      <c r="A136" s="80" t="s">
        <v>237</v>
      </c>
    </row>
    <row r="137" spans="1:1" ht="21">
      <c r="A137" s="80" t="s">
        <v>237</v>
      </c>
    </row>
    <row r="138" spans="1:1" ht="21">
      <c r="A138" s="80" t="s">
        <v>233</v>
      </c>
    </row>
    <row r="139" spans="1:1" ht="21">
      <c r="A139" s="80" t="s">
        <v>233</v>
      </c>
    </row>
    <row r="140" spans="1:1" ht="21">
      <c r="A140" s="80" t="s">
        <v>233</v>
      </c>
    </row>
    <row r="141" spans="1:1" ht="21">
      <c r="A141" s="80" t="s">
        <v>233</v>
      </c>
    </row>
    <row r="142" spans="1:1" ht="21">
      <c r="A142" s="80" t="s">
        <v>234</v>
      </c>
    </row>
    <row r="143" spans="1:1" ht="21">
      <c r="A143" s="80" t="s">
        <v>238</v>
      </c>
    </row>
    <row r="144" spans="1:1" ht="21">
      <c r="A144" s="80" t="s">
        <v>233</v>
      </c>
    </row>
    <row r="145" spans="1:1" ht="21">
      <c r="A145" s="80" t="s">
        <v>238</v>
      </c>
    </row>
    <row r="146" spans="1:1" ht="21">
      <c r="A146" s="80" t="s">
        <v>238</v>
      </c>
    </row>
    <row r="147" spans="1:1" ht="21">
      <c r="A147" s="80" t="s">
        <v>238</v>
      </c>
    </row>
    <row r="148" spans="1:1" ht="21">
      <c r="A148" s="80" t="s">
        <v>238</v>
      </c>
    </row>
    <row r="149" spans="1:1" ht="21">
      <c r="A149" s="80" t="s">
        <v>239</v>
      </c>
    </row>
    <row r="150" spans="1:1" ht="21">
      <c r="A150" s="80" t="s">
        <v>239</v>
      </c>
    </row>
    <row r="151" spans="1:1" ht="21">
      <c r="A151" s="80" t="s">
        <v>239</v>
      </c>
    </row>
  </sheetData>
  <mergeCells count="6">
    <mergeCell ref="A1:L1"/>
    <mergeCell ref="A2:L2"/>
    <mergeCell ref="A3:L3"/>
    <mergeCell ref="A4:L4"/>
    <mergeCell ref="B5:F5"/>
    <mergeCell ref="H5:L5"/>
  </mergeCells>
  <pageMargins left="0.7" right="0.7" top="0.75" bottom="0.75" header="0.3" footer="0.3"/>
  <pageSetup orientation="landscape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169"/>
  <sheetViews>
    <sheetView rightToLeft="1" topLeftCell="A3" workbookViewId="0">
      <selection activeCell="T4" sqref="T4"/>
    </sheetView>
  </sheetViews>
  <sheetFormatPr defaultRowHeight="14.25"/>
  <cols>
    <col min="1" max="1" width="26.25" bestFit="1" customWidth="1"/>
    <col min="2" max="2" width="11.375" bestFit="1" customWidth="1"/>
    <col min="3" max="3" width="0.875" customWidth="1"/>
    <col min="4" max="4" width="9.625" bestFit="1" customWidth="1"/>
    <col min="5" max="5" width="1.25" customWidth="1"/>
    <col min="6" max="6" width="9" bestFit="1" customWidth="1"/>
    <col min="7" max="7" width="1" customWidth="1"/>
    <col min="8" max="8" width="13.125" bestFit="1" customWidth="1"/>
    <col min="9" max="9" width="0.875" customWidth="1"/>
    <col min="10" max="10" width="10.375" bestFit="1" customWidth="1"/>
    <col min="11" max="11" width="0.75" customWidth="1"/>
    <col min="12" max="12" width="13.125" bestFit="1" customWidth="1"/>
    <col min="13" max="13" width="0.75" customWidth="1"/>
    <col min="14" max="14" width="14" bestFit="1" customWidth="1"/>
    <col min="15" max="15" width="0.625" customWidth="1"/>
    <col min="16" max="16" width="10.625" bestFit="1" customWidth="1"/>
    <col min="17" max="17" width="0.625" customWidth="1"/>
    <col min="18" max="18" width="16" bestFit="1" customWidth="1"/>
    <col min="19" max="19" width="14.5" bestFit="1" customWidth="1"/>
    <col min="20" max="20" width="15.125" bestFit="1" customWidth="1"/>
  </cols>
  <sheetData>
    <row r="1" spans="1:19" ht="21">
      <c r="A1" s="241" t="s">
        <v>216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</row>
    <row r="2" spans="1:19" ht="21">
      <c r="A2" s="241" t="s">
        <v>92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ht="21">
      <c r="A3" s="241" t="s">
        <v>241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1:19" ht="25.5">
      <c r="A4" s="182" t="s">
        <v>145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</row>
    <row r="5" spans="1:19" ht="16.5" customHeight="1" thickBot="1">
      <c r="A5" s="40"/>
      <c r="B5" s="243"/>
      <c r="C5" s="243"/>
      <c r="D5" s="243"/>
      <c r="E5" s="243"/>
      <c r="F5" s="243"/>
      <c r="G5" s="14"/>
      <c r="H5" s="222" t="s">
        <v>240</v>
      </c>
      <c r="I5" s="222"/>
      <c r="J5" s="222"/>
      <c r="K5" s="222"/>
      <c r="L5" s="222"/>
      <c r="M5" s="14"/>
      <c r="N5" s="222" t="s">
        <v>248</v>
      </c>
      <c r="O5" s="222"/>
      <c r="P5" s="222"/>
      <c r="Q5" s="222"/>
      <c r="R5" s="222"/>
    </row>
    <row r="6" spans="1:19" ht="38.25" customHeight="1" thickBot="1">
      <c r="A6" s="14" t="s">
        <v>62</v>
      </c>
      <c r="B6" s="45" t="s">
        <v>71</v>
      </c>
      <c r="C6" s="46"/>
      <c r="D6" s="45" t="s">
        <v>35</v>
      </c>
      <c r="E6" s="46"/>
      <c r="F6" s="45" t="s">
        <v>59</v>
      </c>
      <c r="G6" s="46"/>
      <c r="H6" s="45" t="s">
        <v>94</v>
      </c>
      <c r="I6" s="46"/>
      <c r="J6" s="45" t="s">
        <v>67</v>
      </c>
      <c r="K6" s="46"/>
      <c r="L6" s="45" t="s">
        <v>72</v>
      </c>
      <c r="M6" s="14"/>
      <c r="N6" s="45" t="s">
        <v>94</v>
      </c>
      <c r="O6" s="46"/>
      <c r="P6" s="45" t="s">
        <v>67</v>
      </c>
      <c r="Q6" s="46"/>
      <c r="R6" s="45" t="s">
        <v>72</v>
      </c>
    </row>
    <row r="7" spans="1:19" ht="38.25" customHeight="1">
      <c r="A7" s="161" t="s">
        <v>249</v>
      </c>
      <c r="B7" s="82" t="s">
        <v>258</v>
      </c>
      <c r="C7" s="46"/>
      <c r="D7" s="82" t="s">
        <v>259</v>
      </c>
      <c r="E7" s="46"/>
      <c r="F7" s="81">
        <v>18</v>
      </c>
      <c r="G7" s="46"/>
      <c r="H7" s="81">
        <v>0</v>
      </c>
      <c r="I7" s="46"/>
      <c r="J7" s="82" t="s">
        <v>258</v>
      </c>
      <c r="K7" s="82"/>
      <c r="L7" s="81">
        <v>0</v>
      </c>
      <c r="M7" s="14"/>
      <c r="N7" s="81">
        <v>1638669</v>
      </c>
      <c r="O7" s="82"/>
      <c r="P7" s="82" t="s">
        <v>258</v>
      </c>
      <c r="Q7" s="82"/>
      <c r="R7" s="81">
        <v>1638669</v>
      </c>
    </row>
    <row r="8" spans="1:19" ht="42.75" customHeight="1">
      <c r="A8" s="162" t="s">
        <v>262</v>
      </c>
      <c r="B8" s="82"/>
      <c r="C8" s="46"/>
      <c r="D8" s="82"/>
      <c r="E8" s="46"/>
      <c r="F8" s="81"/>
      <c r="G8" s="46"/>
      <c r="H8" s="81">
        <v>0</v>
      </c>
      <c r="I8" s="46"/>
      <c r="J8" s="82"/>
      <c r="K8" s="82"/>
      <c r="L8" s="81">
        <v>0</v>
      </c>
      <c r="M8" s="14"/>
      <c r="N8" s="81">
        <v>23476000000</v>
      </c>
      <c r="O8" s="82"/>
      <c r="P8" s="82"/>
      <c r="Q8" s="82"/>
      <c r="R8" s="81">
        <v>23476000000</v>
      </c>
    </row>
    <row r="9" spans="1:19" ht="38.25" customHeight="1">
      <c r="A9" s="161" t="s">
        <v>250</v>
      </c>
      <c r="B9" s="82" t="s">
        <v>258</v>
      </c>
      <c r="C9" s="46"/>
      <c r="D9" s="82" t="s">
        <v>260</v>
      </c>
      <c r="E9" s="46"/>
      <c r="F9" s="81">
        <v>17</v>
      </c>
      <c r="G9" s="46"/>
      <c r="H9" s="81">
        <v>0</v>
      </c>
      <c r="I9" s="46"/>
      <c r="J9" s="82" t="s">
        <v>258</v>
      </c>
      <c r="K9" s="82"/>
      <c r="L9" s="81">
        <v>0</v>
      </c>
      <c r="M9" s="14"/>
      <c r="N9" s="81">
        <v>16715105533</v>
      </c>
      <c r="O9" s="82"/>
      <c r="P9" s="82" t="s">
        <v>258</v>
      </c>
      <c r="Q9" s="82"/>
      <c r="R9" s="81">
        <v>16715105533</v>
      </c>
    </row>
    <row r="10" spans="1:19" ht="38.25" customHeight="1">
      <c r="A10" s="161" t="s">
        <v>183</v>
      </c>
      <c r="B10" s="82" t="s">
        <v>258</v>
      </c>
      <c r="C10" s="46"/>
      <c r="D10" s="82" t="s">
        <v>203</v>
      </c>
      <c r="E10" s="46"/>
      <c r="F10" s="81">
        <v>26</v>
      </c>
      <c r="G10" s="46"/>
      <c r="H10" s="81">
        <v>21196232877</v>
      </c>
      <c r="I10" s="46"/>
      <c r="J10" s="82" t="s">
        <v>258</v>
      </c>
      <c r="K10" s="82"/>
      <c r="L10" s="81">
        <v>21196232877</v>
      </c>
      <c r="M10" s="14"/>
      <c r="N10" s="81">
        <v>37471326276</v>
      </c>
      <c r="O10" s="82"/>
      <c r="P10" s="82" t="s">
        <v>258</v>
      </c>
      <c r="Q10" s="82"/>
      <c r="R10" s="81">
        <v>37471326276</v>
      </c>
    </row>
    <row r="11" spans="1:19" ht="38.25" customHeight="1">
      <c r="A11" s="161" t="s">
        <v>184</v>
      </c>
      <c r="B11" s="82" t="s">
        <v>258</v>
      </c>
      <c r="C11" s="46"/>
      <c r="D11" s="82" t="s">
        <v>205</v>
      </c>
      <c r="E11" s="46"/>
      <c r="F11" s="81">
        <v>23</v>
      </c>
      <c r="G11" s="46"/>
      <c r="H11" s="81">
        <v>9464268125</v>
      </c>
      <c r="I11" s="46"/>
      <c r="J11" s="82" t="s">
        <v>258</v>
      </c>
      <c r="K11" s="82"/>
      <c r="L11" s="81">
        <v>9464268125</v>
      </c>
      <c r="M11" s="14"/>
      <c r="N11" s="81">
        <v>18859088425</v>
      </c>
      <c r="O11" s="82"/>
      <c r="P11" s="82" t="s">
        <v>258</v>
      </c>
      <c r="Q11" s="82"/>
      <c r="R11" s="81">
        <v>18859088425</v>
      </c>
    </row>
    <row r="12" spans="1:19" ht="38.25" customHeight="1">
      <c r="A12" s="161" t="s">
        <v>185</v>
      </c>
      <c r="B12" s="82" t="s">
        <v>258</v>
      </c>
      <c r="C12" s="46"/>
      <c r="D12" s="82" t="s">
        <v>207</v>
      </c>
      <c r="E12" s="46"/>
      <c r="F12" s="81">
        <v>20.5</v>
      </c>
      <c r="G12" s="46"/>
      <c r="H12" s="81">
        <v>16965095279</v>
      </c>
      <c r="I12" s="46"/>
      <c r="J12" s="82" t="s">
        <v>258</v>
      </c>
      <c r="K12" s="82"/>
      <c r="L12" s="81">
        <v>16965095279</v>
      </c>
      <c r="M12" s="14"/>
      <c r="N12" s="81">
        <v>56337206705</v>
      </c>
      <c r="O12" s="82"/>
      <c r="P12" s="82" t="s">
        <v>258</v>
      </c>
      <c r="Q12" s="82"/>
      <c r="R12" s="81">
        <v>56337206705</v>
      </c>
    </row>
    <row r="13" spans="1:19" ht="38.25" customHeight="1">
      <c r="A13" s="161" t="s">
        <v>186</v>
      </c>
      <c r="B13" s="82" t="s">
        <v>258</v>
      </c>
      <c r="C13" s="46"/>
      <c r="D13" s="82" t="s">
        <v>208</v>
      </c>
      <c r="E13" s="46"/>
      <c r="F13" s="81">
        <v>20.5</v>
      </c>
      <c r="G13" s="46"/>
      <c r="H13" s="81">
        <v>16965095279</v>
      </c>
      <c r="I13" s="46"/>
      <c r="J13" s="82" t="s">
        <v>258</v>
      </c>
      <c r="K13" s="82"/>
      <c r="L13" s="81">
        <v>16965095279</v>
      </c>
      <c r="M13" s="14"/>
      <c r="N13" s="81">
        <v>49158582691</v>
      </c>
      <c r="O13" s="82"/>
      <c r="P13" s="82" t="s">
        <v>258</v>
      </c>
      <c r="Q13" s="82"/>
      <c r="R13" s="81">
        <v>49158582691</v>
      </c>
    </row>
    <row r="14" spans="1:19" ht="38.25" customHeight="1">
      <c r="A14" s="161" t="s">
        <v>251</v>
      </c>
      <c r="B14" s="82" t="s">
        <v>258</v>
      </c>
      <c r="C14" s="46"/>
      <c r="D14" s="82" t="s">
        <v>261</v>
      </c>
      <c r="E14" s="46"/>
      <c r="F14" s="81">
        <v>16</v>
      </c>
      <c r="G14" s="46"/>
      <c r="H14" s="81">
        <v>0</v>
      </c>
      <c r="I14" s="46"/>
      <c r="J14" s="82" t="s">
        <v>258</v>
      </c>
      <c r="K14" s="82"/>
      <c r="L14" s="81">
        <v>0</v>
      </c>
      <c r="M14" s="14"/>
      <c r="N14" s="81">
        <v>121037466877</v>
      </c>
      <c r="O14" s="82"/>
      <c r="P14" s="82" t="s">
        <v>258</v>
      </c>
      <c r="Q14" s="82"/>
      <c r="R14" s="81">
        <v>121037466877</v>
      </c>
    </row>
    <row r="15" spans="1:19" ht="38.25" customHeight="1">
      <c r="A15" s="161" t="s">
        <v>182</v>
      </c>
      <c r="B15" s="82" t="s">
        <v>258</v>
      </c>
      <c r="C15" s="46"/>
      <c r="D15" s="82" t="s">
        <v>201</v>
      </c>
      <c r="E15" s="46"/>
      <c r="F15" s="81">
        <v>18</v>
      </c>
      <c r="G15" s="46"/>
      <c r="H15" s="81">
        <v>29682359197</v>
      </c>
      <c r="I15" s="46"/>
      <c r="J15" s="82" t="s">
        <v>258</v>
      </c>
      <c r="K15" s="82"/>
      <c r="L15" s="81">
        <v>29682359197</v>
      </c>
      <c r="M15" s="14"/>
      <c r="N15" s="81">
        <v>68429985713</v>
      </c>
      <c r="O15" s="82"/>
      <c r="P15" s="82" t="s">
        <v>258</v>
      </c>
      <c r="Q15" s="82"/>
      <c r="R15" s="81">
        <v>68429985713</v>
      </c>
    </row>
    <row r="16" spans="1:19" ht="38.25" customHeight="1">
      <c r="A16" s="161" t="s">
        <v>187</v>
      </c>
      <c r="B16" s="82" t="s">
        <v>258</v>
      </c>
      <c r="C16" s="46"/>
      <c r="D16" s="82" t="s">
        <v>210</v>
      </c>
      <c r="E16" s="46"/>
      <c r="F16" s="81">
        <v>18</v>
      </c>
      <c r="G16" s="46"/>
      <c r="H16" s="81">
        <v>12025282192</v>
      </c>
      <c r="I16" s="46"/>
      <c r="J16" s="82" t="s">
        <v>258</v>
      </c>
      <c r="K16" s="82"/>
      <c r="L16" s="81">
        <v>12025282192</v>
      </c>
      <c r="M16" s="14"/>
      <c r="N16" s="81">
        <v>126416745440</v>
      </c>
      <c r="O16" s="82"/>
      <c r="P16" s="82" t="s">
        <v>258</v>
      </c>
      <c r="Q16" s="82"/>
      <c r="R16" s="81">
        <v>126416745440</v>
      </c>
    </row>
    <row r="17" spans="1:20" ht="38.25" customHeight="1">
      <c r="A17" s="80" t="s">
        <v>217</v>
      </c>
      <c r="B17" s="81">
        <v>6</v>
      </c>
      <c r="C17" s="46"/>
      <c r="D17" s="82" t="s">
        <v>258</v>
      </c>
      <c r="E17" s="46"/>
      <c r="F17" s="81">
        <v>0</v>
      </c>
      <c r="G17" s="46"/>
      <c r="H17" s="81">
        <v>15871</v>
      </c>
      <c r="I17" s="46"/>
      <c r="J17" s="81">
        <v>0</v>
      </c>
      <c r="K17" s="82"/>
      <c r="L17" s="81">
        <v>15871</v>
      </c>
      <c r="M17" s="14"/>
      <c r="N17" s="81">
        <v>555481</v>
      </c>
      <c r="O17" s="82"/>
      <c r="P17" s="81">
        <v>0</v>
      </c>
      <c r="Q17" s="82"/>
      <c r="R17" s="81">
        <v>555481</v>
      </c>
      <c r="S17" s="124"/>
      <c r="T17" s="124"/>
    </row>
    <row r="18" spans="1:20" ht="38.25" customHeight="1">
      <c r="A18" s="80" t="s">
        <v>219</v>
      </c>
      <c r="B18" s="81">
        <v>12</v>
      </c>
      <c r="C18" s="46"/>
      <c r="D18" s="82" t="s">
        <v>258</v>
      </c>
      <c r="E18" s="46"/>
      <c r="F18" s="81">
        <v>0</v>
      </c>
      <c r="G18" s="46"/>
      <c r="H18" s="81">
        <v>25256</v>
      </c>
      <c r="I18" s="46"/>
      <c r="J18" s="81">
        <v>0</v>
      </c>
      <c r="K18" s="82"/>
      <c r="L18" s="81">
        <v>25256</v>
      </c>
      <c r="M18" s="14"/>
      <c r="N18" s="81">
        <v>138430</v>
      </c>
      <c r="O18" s="82"/>
      <c r="P18" s="81">
        <v>0</v>
      </c>
      <c r="Q18" s="82"/>
      <c r="R18" s="81">
        <v>138430</v>
      </c>
      <c r="S18" s="124"/>
      <c r="T18" s="124"/>
    </row>
    <row r="19" spans="1:20" ht="38.25" customHeight="1">
      <c r="A19" s="80" t="s">
        <v>218</v>
      </c>
      <c r="B19" s="81">
        <v>30</v>
      </c>
      <c r="C19" s="46"/>
      <c r="D19" s="82" t="s">
        <v>258</v>
      </c>
      <c r="E19" s="46"/>
      <c r="F19" s="81">
        <v>0</v>
      </c>
      <c r="G19" s="46"/>
      <c r="H19" s="81">
        <v>1377</v>
      </c>
      <c r="I19" s="46"/>
      <c r="J19" s="81">
        <v>0</v>
      </c>
      <c r="K19" s="82"/>
      <c r="L19" s="81">
        <v>1377</v>
      </c>
      <c r="M19" s="14"/>
      <c r="N19" s="81">
        <v>1398616</v>
      </c>
      <c r="O19" s="82"/>
      <c r="P19" s="81">
        <v>0</v>
      </c>
      <c r="Q19" s="82"/>
      <c r="R19" s="81">
        <v>1398616</v>
      </c>
      <c r="S19" s="124"/>
      <c r="T19" s="124"/>
    </row>
    <row r="20" spans="1:20" ht="38.25" customHeight="1">
      <c r="A20" s="80" t="s">
        <v>221</v>
      </c>
      <c r="B20" s="81">
        <v>17</v>
      </c>
      <c r="C20" s="46"/>
      <c r="D20" s="82" t="s">
        <v>258</v>
      </c>
      <c r="E20" s="46"/>
      <c r="F20" s="81">
        <v>0</v>
      </c>
      <c r="G20" s="46"/>
      <c r="H20" s="81">
        <v>37582</v>
      </c>
      <c r="I20" s="46"/>
      <c r="J20" s="81">
        <v>0</v>
      </c>
      <c r="K20" s="82"/>
      <c r="L20" s="81">
        <v>37582</v>
      </c>
      <c r="M20" s="14"/>
      <c r="N20" s="81">
        <v>911962</v>
      </c>
      <c r="O20" s="82"/>
      <c r="P20" s="81">
        <v>0</v>
      </c>
      <c r="Q20" s="82"/>
      <c r="R20" s="81">
        <v>911962</v>
      </c>
      <c r="S20" s="124"/>
      <c r="T20" s="124"/>
    </row>
    <row r="21" spans="1:20" ht="38.25" customHeight="1">
      <c r="A21" s="80" t="s">
        <v>222</v>
      </c>
      <c r="B21" s="81">
        <v>15</v>
      </c>
      <c r="C21" s="46"/>
      <c r="D21" s="82" t="s">
        <v>258</v>
      </c>
      <c r="E21" s="46"/>
      <c r="F21" s="81">
        <v>0</v>
      </c>
      <c r="G21" s="46"/>
      <c r="H21" s="81">
        <v>28109</v>
      </c>
      <c r="I21" s="46"/>
      <c r="J21" s="81">
        <v>0</v>
      </c>
      <c r="K21" s="82"/>
      <c r="L21" s="81">
        <v>28109</v>
      </c>
      <c r="M21" s="14"/>
      <c r="N21" s="81">
        <v>232053</v>
      </c>
      <c r="O21" s="82"/>
      <c r="P21" s="81">
        <v>0</v>
      </c>
      <c r="Q21" s="82"/>
      <c r="R21" s="81">
        <v>232053</v>
      </c>
      <c r="S21" s="124"/>
      <c r="T21" s="124"/>
    </row>
    <row r="22" spans="1:20" ht="38.25" customHeight="1">
      <c r="A22" s="80" t="s">
        <v>223</v>
      </c>
      <c r="B22" s="81">
        <v>13</v>
      </c>
      <c r="C22" s="46"/>
      <c r="D22" s="82" t="s">
        <v>258</v>
      </c>
      <c r="E22" s="46"/>
      <c r="F22" s="81">
        <v>0</v>
      </c>
      <c r="G22" s="46"/>
      <c r="H22" s="81">
        <v>0</v>
      </c>
      <c r="I22" s="46"/>
      <c r="J22" s="81">
        <v>0</v>
      </c>
      <c r="K22" s="82"/>
      <c r="L22" s="81">
        <v>0</v>
      </c>
      <c r="M22" s="14"/>
      <c r="N22" s="81">
        <v>314660</v>
      </c>
      <c r="O22" s="82"/>
      <c r="P22" s="81">
        <v>0</v>
      </c>
      <c r="Q22" s="82"/>
      <c r="R22" s="81">
        <v>314660</v>
      </c>
      <c r="S22" s="124"/>
      <c r="T22" s="124"/>
    </row>
    <row r="23" spans="1:20" ht="38.25" customHeight="1">
      <c r="A23" s="80" t="s">
        <v>224</v>
      </c>
      <c r="B23" s="81">
        <v>20</v>
      </c>
      <c r="C23" s="46"/>
      <c r="D23" s="82" t="s">
        <v>258</v>
      </c>
      <c r="E23" s="46"/>
      <c r="F23" s="81">
        <v>0</v>
      </c>
      <c r="G23" s="46"/>
      <c r="H23" s="81">
        <v>4081</v>
      </c>
      <c r="I23" s="46"/>
      <c r="J23" s="81">
        <v>0</v>
      </c>
      <c r="K23" s="82"/>
      <c r="L23" s="81">
        <v>4081</v>
      </c>
      <c r="M23" s="14"/>
      <c r="N23" s="81">
        <v>86240</v>
      </c>
      <c r="O23" s="82"/>
      <c r="P23" s="81">
        <v>0</v>
      </c>
      <c r="Q23" s="82"/>
      <c r="R23" s="81">
        <v>86240</v>
      </c>
      <c r="S23" s="124"/>
      <c r="T23" s="124"/>
    </row>
    <row r="24" spans="1:20" ht="38.25" customHeight="1">
      <c r="A24" s="80" t="s">
        <v>225</v>
      </c>
      <c r="B24" s="81">
        <v>17</v>
      </c>
      <c r="C24" s="46"/>
      <c r="D24" s="82" t="s">
        <v>258</v>
      </c>
      <c r="E24" s="46"/>
      <c r="F24" s="81">
        <v>0</v>
      </c>
      <c r="G24" s="46"/>
      <c r="H24" s="81">
        <v>1787</v>
      </c>
      <c r="I24" s="46"/>
      <c r="J24" s="81">
        <v>0</v>
      </c>
      <c r="K24" s="82"/>
      <c r="L24" s="81">
        <v>1787</v>
      </c>
      <c r="M24" s="14"/>
      <c r="N24" s="81">
        <v>35779</v>
      </c>
      <c r="O24" s="82"/>
      <c r="P24" s="81">
        <v>0</v>
      </c>
      <c r="Q24" s="82"/>
      <c r="R24" s="81">
        <v>35779</v>
      </c>
      <c r="S24" s="124"/>
      <c r="T24" s="124"/>
    </row>
    <row r="25" spans="1:20" ht="38.25" customHeight="1">
      <c r="A25" s="80" t="s">
        <v>226</v>
      </c>
      <c r="B25" s="81">
        <v>23</v>
      </c>
      <c r="C25" s="46"/>
      <c r="D25" s="82" t="s">
        <v>258</v>
      </c>
      <c r="E25" s="46"/>
      <c r="F25" s="81">
        <v>0</v>
      </c>
      <c r="G25" s="46"/>
      <c r="H25" s="81">
        <v>0</v>
      </c>
      <c r="I25" s="46"/>
      <c r="J25" s="81">
        <v>0</v>
      </c>
      <c r="K25" s="82"/>
      <c r="L25" s="81">
        <v>0</v>
      </c>
      <c r="M25" s="14"/>
      <c r="N25" s="81">
        <v>4046575974</v>
      </c>
      <c r="O25" s="82"/>
      <c r="P25" s="81">
        <v>0</v>
      </c>
      <c r="Q25" s="82"/>
      <c r="R25" s="81">
        <v>4046575974</v>
      </c>
      <c r="S25" s="124"/>
      <c r="T25" s="124"/>
    </row>
    <row r="26" spans="1:20" ht="38.25" customHeight="1">
      <c r="A26" s="80" t="s">
        <v>227</v>
      </c>
      <c r="B26" s="81">
        <v>30</v>
      </c>
      <c r="C26" s="46"/>
      <c r="D26" s="82" t="s">
        <v>258</v>
      </c>
      <c r="E26" s="46"/>
      <c r="F26" s="81">
        <v>0</v>
      </c>
      <c r="G26" s="46"/>
      <c r="H26" s="81">
        <v>0</v>
      </c>
      <c r="I26" s="46"/>
      <c r="J26" s="81">
        <v>0</v>
      </c>
      <c r="K26" s="82"/>
      <c r="L26" s="81">
        <v>0</v>
      </c>
      <c r="M26" s="14"/>
      <c r="N26" s="81">
        <v>730713</v>
      </c>
      <c r="O26" s="82"/>
      <c r="P26" s="81">
        <v>0</v>
      </c>
      <c r="Q26" s="82"/>
      <c r="R26" s="81">
        <v>730713</v>
      </c>
      <c r="S26" s="124"/>
      <c r="T26" s="124"/>
    </row>
    <row r="27" spans="1:20" ht="38.25" customHeight="1">
      <c r="A27" s="80" t="s">
        <v>228</v>
      </c>
      <c r="B27" s="81">
        <v>23</v>
      </c>
      <c r="C27" s="46"/>
      <c r="D27" s="82" t="s">
        <v>258</v>
      </c>
      <c r="E27" s="46"/>
      <c r="F27" s="81">
        <v>18</v>
      </c>
      <c r="G27" s="46"/>
      <c r="H27" s="81">
        <v>0</v>
      </c>
      <c r="I27" s="46"/>
      <c r="J27" s="81">
        <v>0</v>
      </c>
      <c r="K27" s="82"/>
      <c r="L27" s="81">
        <v>0</v>
      </c>
      <c r="M27" s="14"/>
      <c r="N27" s="81">
        <v>23658431</v>
      </c>
      <c r="O27" s="82"/>
      <c r="P27" s="81">
        <v>0</v>
      </c>
      <c r="Q27" s="82"/>
      <c r="R27" s="81">
        <v>23658431</v>
      </c>
      <c r="S27" s="124"/>
      <c r="T27" s="124"/>
    </row>
    <row r="28" spans="1:20" ht="38.25" customHeight="1">
      <c r="A28" s="80" t="s">
        <v>228</v>
      </c>
      <c r="B28" s="81">
        <v>23</v>
      </c>
      <c r="C28" s="46"/>
      <c r="D28" s="82" t="s">
        <v>258</v>
      </c>
      <c r="E28" s="46"/>
      <c r="F28" s="81">
        <v>0</v>
      </c>
      <c r="G28" s="46"/>
      <c r="H28" s="81">
        <v>10813</v>
      </c>
      <c r="I28" s="46"/>
      <c r="J28" s="81">
        <v>0</v>
      </c>
      <c r="K28" s="82"/>
      <c r="L28" s="81">
        <v>10813</v>
      </c>
      <c r="M28" s="14"/>
      <c r="N28" s="81">
        <v>307327</v>
      </c>
      <c r="O28" s="82"/>
      <c r="P28" s="81">
        <v>0</v>
      </c>
      <c r="Q28" s="82"/>
      <c r="R28" s="81">
        <v>307327</v>
      </c>
      <c r="S28" s="124"/>
      <c r="T28" s="124"/>
    </row>
    <row r="29" spans="1:20" ht="38.25" customHeight="1">
      <c r="A29" s="80" t="s">
        <v>228</v>
      </c>
      <c r="B29" s="81">
        <v>24</v>
      </c>
      <c r="C29" s="46"/>
      <c r="D29" s="82" t="s">
        <v>258</v>
      </c>
      <c r="E29" s="46"/>
      <c r="F29" s="81">
        <v>18</v>
      </c>
      <c r="G29" s="46"/>
      <c r="H29" s="81">
        <v>0</v>
      </c>
      <c r="I29" s="46"/>
      <c r="J29" s="81">
        <v>0</v>
      </c>
      <c r="K29" s="82"/>
      <c r="L29" s="81">
        <v>0</v>
      </c>
      <c r="M29" s="14"/>
      <c r="N29" s="81">
        <v>125350574</v>
      </c>
      <c r="O29" s="82"/>
      <c r="P29" s="81">
        <v>0</v>
      </c>
      <c r="Q29" s="82"/>
      <c r="R29" s="81">
        <v>125350574</v>
      </c>
      <c r="S29" s="124"/>
      <c r="T29" s="124"/>
    </row>
    <row r="30" spans="1:20" ht="38.25" customHeight="1">
      <c r="A30" s="80" t="s">
        <v>228</v>
      </c>
      <c r="B30" s="81">
        <v>29</v>
      </c>
      <c r="C30" s="46"/>
      <c r="D30" s="82" t="s">
        <v>258</v>
      </c>
      <c r="E30" s="46"/>
      <c r="F30" s="81">
        <v>18</v>
      </c>
      <c r="G30" s="46"/>
      <c r="H30" s="81">
        <v>0</v>
      </c>
      <c r="I30" s="46"/>
      <c r="J30" s="81">
        <v>0</v>
      </c>
      <c r="K30" s="82"/>
      <c r="L30" s="81">
        <v>0</v>
      </c>
      <c r="M30" s="14"/>
      <c r="N30" s="81">
        <v>58544389</v>
      </c>
      <c r="O30" s="82"/>
      <c r="P30" s="81">
        <v>0</v>
      </c>
      <c r="Q30" s="82"/>
      <c r="R30" s="81">
        <v>58544389</v>
      </c>
      <c r="S30" s="124"/>
      <c r="T30" s="124"/>
    </row>
    <row r="31" spans="1:20" ht="38.25" customHeight="1">
      <c r="A31" s="80" t="s">
        <v>252</v>
      </c>
      <c r="B31" s="81">
        <v>2</v>
      </c>
      <c r="C31" s="46"/>
      <c r="D31" s="82" t="s">
        <v>258</v>
      </c>
      <c r="E31" s="46"/>
      <c r="F31" s="81">
        <v>18</v>
      </c>
      <c r="G31" s="46"/>
      <c r="H31" s="81">
        <v>0</v>
      </c>
      <c r="I31" s="46"/>
      <c r="J31" s="81">
        <v>0</v>
      </c>
      <c r="K31" s="82"/>
      <c r="L31" s="81">
        <v>0</v>
      </c>
      <c r="M31" s="14"/>
      <c r="N31" s="81">
        <v>170069440</v>
      </c>
      <c r="O31" s="82"/>
      <c r="P31" s="81">
        <v>0</v>
      </c>
      <c r="Q31" s="82"/>
      <c r="R31" s="81">
        <v>170069440</v>
      </c>
      <c r="S31" s="124"/>
      <c r="T31" s="124"/>
    </row>
    <row r="32" spans="1:20" ht="38.25" customHeight="1">
      <c r="A32" s="80" t="s">
        <v>252</v>
      </c>
      <c r="B32" s="81">
        <v>14</v>
      </c>
      <c r="C32" s="46"/>
      <c r="D32" s="82" t="s">
        <v>258</v>
      </c>
      <c r="E32" s="46"/>
      <c r="F32" s="81">
        <v>18</v>
      </c>
      <c r="G32" s="46"/>
      <c r="H32" s="81">
        <v>0</v>
      </c>
      <c r="I32" s="46"/>
      <c r="J32" s="81">
        <v>0</v>
      </c>
      <c r="K32" s="82"/>
      <c r="L32" s="81">
        <v>0</v>
      </c>
      <c r="M32" s="14"/>
      <c r="N32" s="81">
        <v>71731898</v>
      </c>
      <c r="O32" s="82"/>
      <c r="P32" s="81">
        <v>0</v>
      </c>
      <c r="Q32" s="82"/>
      <c r="R32" s="81">
        <v>71731898</v>
      </c>
      <c r="S32" s="124"/>
      <c r="T32" s="124"/>
    </row>
    <row r="33" spans="1:20" ht="38.25" customHeight="1">
      <c r="A33" s="80" t="s">
        <v>229</v>
      </c>
      <c r="B33" s="81">
        <v>30</v>
      </c>
      <c r="C33" s="46"/>
      <c r="D33" s="82" t="s">
        <v>258</v>
      </c>
      <c r="E33" s="46"/>
      <c r="F33" s="81">
        <v>0</v>
      </c>
      <c r="G33" s="46"/>
      <c r="H33" s="81">
        <v>3082</v>
      </c>
      <c r="I33" s="46"/>
      <c r="J33" s="81">
        <v>0</v>
      </c>
      <c r="K33" s="82"/>
      <c r="L33" s="81">
        <v>3082</v>
      </c>
      <c r="M33" s="14"/>
      <c r="N33" s="81">
        <v>1797548</v>
      </c>
      <c r="O33" s="82"/>
      <c r="P33" s="81">
        <v>0</v>
      </c>
      <c r="Q33" s="82"/>
      <c r="R33" s="81">
        <v>1797548</v>
      </c>
      <c r="S33" s="124"/>
      <c r="T33" s="124"/>
    </row>
    <row r="34" spans="1:20" ht="38.25" customHeight="1">
      <c r="A34" s="80" t="s">
        <v>230</v>
      </c>
      <c r="B34" s="81">
        <v>30</v>
      </c>
      <c r="C34" s="46"/>
      <c r="D34" s="82" t="s">
        <v>258</v>
      </c>
      <c r="E34" s="46"/>
      <c r="F34" s="81">
        <v>25</v>
      </c>
      <c r="G34" s="46"/>
      <c r="H34" s="81">
        <v>0</v>
      </c>
      <c r="I34" s="46"/>
      <c r="J34" s="81">
        <v>0</v>
      </c>
      <c r="K34" s="82"/>
      <c r="L34" s="81">
        <v>0</v>
      </c>
      <c r="M34" s="14"/>
      <c r="N34" s="81">
        <v>254794520560</v>
      </c>
      <c r="O34" s="82"/>
      <c r="P34" s="81">
        <v>0</v>
      </c>
      <c r="Q34" s="82"/>
      <c r="R34" s="81">
        <v>254794520560</v>
      </c>
      <c r="S34" s="124"/>
      <c r="T34" s="124"/>
    </row>
    <row r="35" spans="1:20" ht="38.25" customHeight="1">
      <c r="A35" s="80" t="s">
        <v>228</v>
      </c>
      <c r="B35" s="81">
        <v>2</v>
      </c>
      <c r="C35" s="46"/>
      <c r="D35" s="82" t="s">
        <v>258</v>
      </c>
      <c r="E35" s="46"/>
      <c r="F35" s="81">
        <v>18</v>
      </c>
      <c r="G35" s="46"/>
      <c r="H35" s="81">
        <v>0</v>
      </c>
      <c r="I35" s="46"/>
      <c r="J35" s="81">
        <v>0</v>
      </c>
      <c r="K35" s="82"/>
      <c r="L35" s="81">
        <v>0</v>
      </c>
      <c r="M35" s="14"/>
      <c r="N35" s="81">
        <v>10095411</v>
      </c>
      <c r="O35" s="82"/>
      <c r="P35" s="81">
        <v>0</v>
      </c>
      <c r="Q35" s="82"/>
      <c r="R35" s="81">
        <v>10095411</v>
      </c>
      <c r="S35" s="124"/>
      <c r="T35" s="124"/>
    </row>
    <row r="36" spans="1:20" ht="38.25" customHeight="1">
      <c r="A36" s="80" t="s">
        <v>228</v>
      </c>
      <c r="B36" s="81">
        <v>9</v>
      </c>
      <c r="C36" s="46"/>
      <c r="D36" s="82" t="s">
        <v>258</v>
      </c>
      <c r="E36" s="46"/>
      <c r="F36" s="81">
        <v>18</v>
      </c>
      <c r="G36" s="46"/>
      <c r="H36" s="81">
        <v>0</v>
      </c>
      <c r="I36" s="46"/>
      <c r="J36" s="81">
        <v>0</v>
      </c>
      <c r="K36" s="82"/>
      <c r="L36" s="81">
        <v>0</v>
      </c>
      <c r="M36" s="14"/>
      <c r="N36" s="81">
        <v>20609650</v>
      </c>
      <c r="O36" s="82"/>
      <c r="P36" s="81">
        <v>0</v>
      </c>
      <c r="Q36" s="82"/>
      <c r="R36" s="81">
        <v>20609650</v>
      </c>
      <c r="S36" s="124"/>
      <c r="T36" s="124"/>
    </row>
    <row r="37" spans="1:20" ht="38.25" customHeight="1">
      <c r="A37" s="80" t="s">
        <v>228</v>
      </c>
      <c r="B37" s="81">
        <v>16</v>
      </c>
      <c r="C37" s="46"/>
      <c r="D37" s="82" t="s">
        <v>258</v>
      </c>
      <c r="E37" s="46"/>
      <c r="F37" s="81">
        <v>18</v>
      </c>
      <c r="G37" s="46"/>
      <c r="H37" s="81">
        <v>0</v>
      </c>
      <c r="I37" s="46"/>
      <c r="J37" s="81">
        <v>0</v>
      </c>
      <c r="K37" s="82"/>
      <c r="L37" s="81">
        <v>0</v>
      </c>
      <c r="M37" s="14"/>
      <c r="N37" s="81">
        <v>54292882</v>
      </c>
      <c r="O37" s="82"/>
      <c r="P37" s="81">
        <v>0</v>
      </c>
      <c r="Q37" s="82"/>
      <c r="R37" s="81">
        <v>54292882</v>
      </c>
      <c r="S37" s="124"/>
      <c r="T37" s="124"/>
    </row>
    <row r="38" spans="1:20" ht="38.25" customHeight="1">
      <c r="A38" s="80" t="s">
        <v>230</v>
      </c>
      <c r="B38" s="81">
        <v>4</v>
      </c>
      <c r="C38" s="46"/>
      <c r="D38" s="82" t="s">
        <v>258</v>
      </c>
      <c r="E38" s="46"/>
      <c r="F38" s="81">
        <v>20</v>
      </c>
      <c r="G38" s="46"/>
      <c r="H38" s="81">
        <v>0</v>
      </c>
      <c r="I38" s="46"/>
      <c r="J38" s="81">
        <v>0</v>
      </c>
      <c r="K38" s="82"/>
      <c r="L38" s="81">
        <v>0</v>
      </c>
      <c r="M38" s="14"/>
      <c r="N38" s="81">
        <v>9264657</v>
      </c>
      <c r="O38" s="82"/>
      <c r="P38" s="81">
        <v>0</v>
      </c>
      <c r="Q38" s="82"/>
      <c r="R38" s="81">
        <v>9264657</v>
      </c>
      <c r="S38" s="124"/>
      <c r="T38" s="124"/>
    </row>
    <row r="39" spans="1:20" ht="38.25" customHeight="1">
      <c r="A39" s="80" t="s">
        <v>230</v>
      </c>
      <c r="B39" s="81">
        <v>16</v>
      </c>
      <c r="C39" s="46"/>
      <c r="D39" s="82" t="s">
        <v>258</v>
      </c>
      <c r="E39" s="46"/>
      <c r="F39" s="81">
        <v>25</v>
      </c>
      <c r="G39" s="46"/>
      <c r="H39" s="81">
        <v>0</v>
      </c>
      <c r="I39" s="46"/>
      <c r="J39" s="81">
        <v>0</v>
      </c>
      <c r="K39" s="82"/>
      <c r="L39" s="81">
        <v>0</v>
      </c>
      <c r="M39" s="14"/>
      <c r="N39" s="81">
        <v>291068493</v>
      </c>
      <c r="O39" s="82"/>
      <c r="P39" s="81">
        <v>0</v>
      </c>
      <c r="Q39" s="82"/>
      <c r="R39" s="81">
        <v>291068493</v>
      </c>
      <c r="S39" s="124"/>
      <c r="T39" s="124"/>
    </row>
    <row r="40" spans="1:20" ht="38.25" customHeight="1">
      <c r="A40" s="80" t="s">
        <v>232</v>
      </c>
      <c r="B40" s="81">
        <v>5</v>
      </c>
      <c r="C40" s="46"/>
      <c r="D40" s="82" t="s">
        <v>258</v>
      </c>
      <c r="E40" s="46"/>
      <c r="F40" s="81">
        <v>19.989999999999998</v>
      </c>
      <c r="G40" s="46"/>
      <c r="H40" s="81">
        <v>0</v>
      </c>
      <c r="I40" s="46"/>
      <c r="J40" s="81">
        <v>0</v>
      </c>
      <c r="K40" s="82"/>
      <c r="L40" s="81">
        <v>0</v>
      </c>
      <c r="M40" s="14"/>
      <c r="N40" s="81">
        <v>20866274072</v>
      </c>
      <c r="O40" s="82"/>
      <c r="P40" s="81">
        <v>0</v>
      </c>
      <c r="Q40" s="82"/>
      <c r="R40" s="81">
        <v>20866274072</v>
      </c>
      <c r="S40" s="124"/>
      <c r="T40" s="124"/>
    </row>
    <row r="41" spans="1:20" ht="38.25" customHeight="1">
      <c r="A41" s="80" t="s">
        <v>230</v>
      </c>
      <c r="B41" s="81">
        <v>8</v>
      </c>
      <c r="C41" s="46"/>
      <c r="D41" s="82" t="s">
        <v>258</v>
      </c>
      <c r="E41" s="46"/>
      <c r="F41" s="81">
        <v>0</v>
      </c>
      <c r="G41" s="46"/>
      <c r="H41" s="81">
        <v>1093</v>
      </c>
      <c r="I41" s="46"/>
      <c r="J41" s="81">
        <v>0</v>
      </c>
      <c r="K41" s="82"/>
      <c r="L41" s="81">
        <v>1093</v>
      </c>
      <c r="M41" s="14"/>
      <c r="N41" s="81">
        <v>9831</v>
      </c>
      <c r="O41" s="82"/>
      <c r="P41" s="81">
        <v>0</v>
      </c>
      <c r="Q41" s="82"/>
      <c r="R41" s="81">
        <v>9831</v>
      </c>
      <c r="S41" s="124"/>
      <c r="T41" s="124"/>
    </row>
    <row r="42" spans="1:20" ht="38.25" customHeight="1">
      <c r="A42" s="80" t="s">
        <v>253</v>
      </c>
      <c r="B42" s="81">
        <v>23</v>
      </c>
      <c r="C42" s="46"/>
      <c r="D42" s="82" t="s">
        <v>258</v>
      </c>
      <c r="E42" s="46"/>
      <c r="F42" s="81">
        <v>25</v>
      </c>
      <c r="G42" s="46"/>
      <c r="H42" s="81">
        <v>0</v>
      </c>
      <c r="I42" s="46"/>
      <c r="J42" s="81">
        <v>0</v>
      </c>
      <c r="K42" s="82"/>
      <c r="L42" s="81">
        <v>0</v>
      </c>
      <c r="M42" s="14"/>
      <c r="N42" s="81">
        <v>1189479</v>
      </c>
      <c r="O42" s="82"/>
      <c r="P42" s="81">
        <v>0</v>
      </c>
      <c r="Q42" s="82"/>
      <c r="R42" s="81">
        <v>1189479</v>
      </c>
      <c r="S42" s="124"/>
      <c r="T42" s="124"/>
    </row>
    <row r="43" spans="1:20" ht="38.25" customHeight="1">
      <c r="A43" s="80" t="s">
        <v>253</v>
      </c>
      <c r="B43" s="81">
        <v>27</v>
      </c>
      <c r="C43" s="46"/>
      <c r="D43" s="82" t="s">
        <v>258</v>
      </c>
      <c r="E43" s="46"/>
      <c r="F43" s="81">
        <v>25</v>
      </c>
      <c r="G43" s="46"/>
      <c r="H43" s="81">
        <v>0</v>
      </c>
      <c r="I43" s="46"/>
      <c r="J43" s="81">
        <v>0</v>
      </c>
      <c r="K43" s="82"/>
      <c r="L43" s="81">
        <v>0</v>
      </c>
      <c r="M43" s="14"/>
      <c r="N43" s="81">
        <v>7907536272</v>
      </c>
      <c r="O43" s="82"/>
      <c r="P43" s="81">
        <v>0</v>
      </c>
      <c r="Q43" s="82"/>
      <c r="R43" s="81">
        <v>7907536272</v>
      </c>
      <c r="S43" s="124"/>
      <c r="T43" s="124"/>
    </row>
    <row r="44" spans="1:20" ht="38.25" customHeight="1">
      <c r="A44" s="80" t="s">
        <v>253</v>
      </c>
      <c r="B44" s="81">
        <v>1</v>
      </c>
      <c r="C44" s="46"/>
      <c r="D44" s="82" t="s">
        <v>258</v>
      </c>
      <c r="E44" s="46"/>
      <c r="F44" s="81">
        <v>25</v>
      </c>
      <c r="G44" s="46"/>
      <c r="H44" s="81">
        <v>0</v>
      </c>
      <c r="I44" s="46"/>
      <c r="J44" s="81">
        <v>0</v>
      </c>
      <c r="K44" s="82"/>
      <c r="L44" s="81">
        <v>0</v>
      </c>
      <c r="M44" s="14"/>
      <c r="N44" s="81">
        <v>12982997</v>
      </c>
      <c r="O44" s="82"/>
      <c r="P44" s="81">
        <v>0</v>
      </c>
      <c r="Q44" s="82"/>
      <c r="R44" s="81">
        <v>12982997</v>
      </c>
      <c r="S44" s="124"/>
      <c r="T44" s="124"/>
    </row>
    <row r="45" spans="1:20" ht="38.25" customHeight="1">
      <c r="A45" s="80" t="s">
        <v>253</v>
      </c>
      <c r="B45" s="81">
        <v>5</v>
      </c>
      <c r="C45" s="46"/>
      <c r="D45" s="82" t="s">
        <v>258</v>
      </c>
      <c r="E45" s="46"/>
      <c r="F45" s="81">
        <v>25</v>
      </c>
      <c r="G45" s="46"/>
      <c r="H45" s="81">
        <v>0</v>
      </c>
      <c r="I45" s="46"/>
      <c r="J45" s="81">
        <v>0</v>
      </c>
      <c r="K45" s="82"/>
      <c r="L45" s="81">
        <v>0</v>
      </c>
      <c r="M45" s="14"/>
      <c r="N45" s="81">
        <v>69337863</v>
      </c>
      <c r="O45" s="82"/>
      <c r="P45" s="81">
        <v>0</v>
      </c>
      <c r="Q45" s="82"/>
      <c r="R45" s="81">
        <v>69337863</v>
      </c>
      <c r="S45" s="124"/>
      <c r="T45" s="124"/>
    </row>
    <row r="46" spans="1:20" ht="38.25" customHeight="1">
      <c r="A46" s="80" t="s">
        <v>253</v>
      </c>
      <c r="B46" s="81">
        <v>7</v>
      </c>
      <c r="C46" s="46"/>
      <c r="D46" s="82" t="s">
        <v>258</v>
      </c>
      <c r="E46" s="46"/>
      <c r="F46" s="81">
        <v>25</v>
      </c>
      <c r="G46" s="46"/>
      <c r="H46" s="81">
        <v>0</v>
      </c>
      <c r="I46" s="46"/>
      <c r="J46" s="81">
        <v>0</v>
      </c>
      <c r="K46" s="82"/>
      <c r="L46" s="81">
        <v>0</v>
      </c>
      <c r="M46" s="14"/>
      <c r="N46" s="81">
        <v>11506849</v>
      </c>
      <c r="O46" s="82"/>
      <c r="P46" s="81">
        <v>0</v>
      </c>
      <c r="Q46" s="82"/>
      <c r="R46" s="81">
        <v>11506849</v>
      </c>
      <c r="S46" s="124"/>
      <c r="T46" s="124"/>
    </row>
    <row r="47" spans="1:20" ht="38.25" customHeight="1">
      <c r="A47" s="80" t="s">
        <v>230</v>
      </c>
      <c r="B47" s="81">
        <v>13</v>
      </c>
      <c r="C47" s="46"/>
      <c r="D47" s="82" t="s">
        <v>258</v>
      </c>
      <c r="E47" s="46"/>
      <c r="F47" s="81">
        <v>25</v>
      </c>
      <c r="G47" s="46"/>
      <c r="H47" s="81">
        <v>0</v>
      </c>
      <c r="I47" s="46"/>
      <c r="J47" s="81">
        <v>0</v>
      </c>
      <c r="K47" s="82"/>
      <c r="L47" s="81">
        <v>0</v>
      </c>
      <c r="M47" s="14"/>
      <c r="N47" s="81">
        <v>1994520</v>
      </c>
      <c r="O47" s="82"/>
      <c r="P47" s="81">
        <v>0</v>
      </c>
      <c r="Q47" s="82"/>
      <c r="R47" s="81">
        <v>1994520</v>
      </c>
      <c r="S47" s="124"/>
      <c r="T47" s="124"/>
    </row>
    <row r="48" spans="1:20" ht="38.25" customHeight="1">
      <c r="A48" s="80" t="s">
        <v>230</v>
      </c>
      <c r="B48" s="81">
        <v>14</v>
      </c>
      <c r="C48" s="46"/>
      <c r="D48" s="82" t="s">
        <v>258</v>
      </c>
      <c r="E48" s="46"/>
      <c r="F48" s="81">
        <v>25</v>
      </c>
      <c r="G48" s="46"/>
      <c r="H48" s="81">
        <v>0</v>
      </c>
      <c r="I48" s="46"/>
      <c r="J48" s="81">
        <v>0</v>
      </c>
      <c r="K48" s="82"/>
      <c r="L48" s="81">
        <v>0</v>
      </c>
      <c r="M48" s="14"/>
      <c r="N48" s="81">
        <v>4767123</v>
      </c>
      <c r="O48" s="82"/>
      <c r="P48" s="81">
        <v>0</v>
      </c>
      <c r="Q48" s="82"/>
      <c r="R48" s="81">
        <v>4767123</v>
      </c>
      <c r="S48" s="124"/>
      <c r="T48" s="124"/>
    </row>
    <row r="49" spans="1:21" ht="38.25" customHeight="1">
      <c r="A49" s="80" t="s">
        <v>231</v>
      </c>
      <c r="B49" s="81">
        <v>15</v>
      </c>
      <c r="C49" s="46"/>
      <c r="D49" s="82" t="s">
        <v>258</v>
      </c>
      <c r="E49" s="46"/>
      <c r="F49" s="81">
        <v>23</v>
      </c>
      <c r="G49" s="46"/>
      <c r="H49" s="81">
        <v>630</v>
      </c>
      <c r="I49" s="46"/>
      <c r="J49" s="81">
        <v>-558</v>
      </c>
      <c r="K49" s="82"/>
      <c r="L49" s="81">
        <v>1188</v>
      </c>
      <c r="M49" s="14"/>
      <c r="N49" s="81">
        <v>104417</v>
      </c>
      <c r="O49" s="82"/>
      <c r="P49" s="81">
        <v>0</v>
      </c>
      <c r="Q49" s="82"/>
      <c r="R49" s="81">
        <v>104417</v>
      </c>
      <c r="S49" s="124"/>
      <c r="T49" s="124"/>
    </row>
    <row r="50" spans="1:21" ht="38.25" customHeight="1">
      <c r="A50" s="80" t="s">
        <v>230</v>
      </c>
      <c r="B50" s="81">
        <v>17</v>
      </c>
      <c r="C50" s="46"/>
      <c r="D50" s="82" t="s">
        <v>258</v>
      </c>
      <c r="E50" s="46"/>
      <c r="F50" s="81">
        <v>25</v>
      </c>
      <c r="G50" s="46"/>
      <c r="H50" s="81">
        <v>0</v>
      </c>
      <c r="I50" s="46"/>
      <c r="J50" s="81">
        <v>0</v>
      </c>
      <c r="K50" s="82"/>
      <c r="L50" s="81">
        <v>0</v>
      </c>
      <c r="M50" s="14"/>
      <c r="N50" s="81">
        <v>1720436328</v>
      </c>
      <c r="O50" s="82"/>
      <c r="P50" s="81">
        <v>0</v>
      </c>
      <c r="Q50" s="82"/>
      <c r="R50" s="81">
        <v>1720436328</v>
      </c>
      <c r="S50" s="124"/>
      <c r="T50" s="124"/>
    </row>
    <row r="51" spans="1:21" ht="38.25" customHeight="1">
      <c r="A51" s="80" t="s">
        <v>230</v>
      </c>
      <c r="B51" s="81">
        <v>6</v>
      </c>
      <c r="C51" s="46"/>
      <c r="D51" s="82" t="s">
        <v>258</v>
      </c>
      <c r="E51" s="46"/>
      <c r="F51" s="81">
        <v>25</v>
      </c>
      <c r="G51" s="46"/>
      <c r="H51" s="81">
        <v>0</v>
      </c>
      <c r="I51" s="46"/>
      <c r="J51" s="81">
        <v>0</v>
      </c>
      <c r="K51" s="82"/>
      <c r="L51" s="81">
        <v>0</v>
      </c>
      <c r="M51" s="14"/>
      <c r="N51" s="81">
        <v>6220363839</v>
      </c>
      <c r="O51" s="82"/>
      <c r="P51" s="81">
        <v>0</v>
      </c>
      <c r="Q51" s="82"/>
      <c r="R51" s="81">
        <v>6220363839</v>
      </c>
      <c r="S51" s="124"/>
      <c r="T51" s="124"/>
    </row>
    <row r="52" spans="1:21" ht="38.25" customHeight="1">
      <c r="A52" s="80" t="s">
        <v>217</v>
      </c>
      <c r="B52" s="81">
        <v>11</v>
      </c>
      <c r="C52" s="46"/>
      <c r="D52" s="82" t="s">
        <v>258</v>
      </c>
      <c r="E52" s="46"/>
      <c r="F52" s="81">
        <v>22.5</v>
      </c>
      <c r="G52" s="46"/>
      <c r="H52" s="81">
        <v>0</v>
      </c>
      <c r="I52" s="46"/>
      <c r="J52" s="81">
        <v>0</v>
      </c>
      <c r="K52" s="82"/>
      <c r="L52" s="81">
        <v>0</v>
      </c>
      <c r="M52" s="14"/>
      <c r="N52" s="81">
        <v>315575342</v>
      </c>
      <c r="O52" s="82"/>
      <c r="P52" s="81">
        <v>0</v>
      </c>
      <c r="Q52" s="82"/>
      <c r="R52" s="81">
        <v>315575342</v>
      </c>
      <c r="S52" s="124"/>
      <c r="T52" s="124"/>
    </row>
    <row r="53" spans="1:21" ht="38.25" customHeight="1">
      <c r="A53" s="80" t="s">
        <v>217</v>
      </c>
      <c r="B53" s="81">
        <v>12</v>
      </c>
      <c r="C53" s="46"/>
      <c r="D53" s="82" t="s">
        <v>258</v>
      </c>
      <c r="E53" s="46"/>
      <c r="F53" s="81">
        <v>22.5</v>
      </c>
      <c r="G53" s="46"/>
      <c r="H53" s="81">
        <v>0</v>
      </c>
      <c r="I53" s="46"/>
      <c r="J53" s="81">
        <v>0</v>
      </c>
      <c r="K53" s="82"/>
      <c r="L53" s="81">
        <v>0</v>
      </c>
      <c r="M53" s="14"/>
      <c r="N53" s="81">
        <v>360260274</v>
      </c>
      <c r="O53" s="82"/>
      <c r="P53" s="81">
        <v>0</v>
      </c>
      <c r="Q53" s="82"/>
      <c r="R53" s="81">
        <v>360260274</v>
      </c>
      <c r="S53" s="124"/>
      <c r="T53" s="124"/>
    </row>
    <row r="54" spans="1:21" ht="38.25" customHeight="1">
      <c r="A54" s="80" t="s">
        <v>228</v>
      </c>
      <c r="B54" s="81">
        <v>16</v>
      </c>
      <c r="C54" s="46"/>
      <c r="D54" s="82" t="s">
        <v>258</v>
      </c>
      <c r="E54" s="46"/>
      <c r="F54" s="81">
        <v>22.5</v>
      </c>
      <c r="G54" s="46"/>
      <c r="H54" s="81">
        <v>0</v>
      </c>
      <c r="I54" s="46"/>
      <c r="J54" s="81">
        <v>0</v>
      </c>
      <c r="K54" s="82"/>
      <c r="L54" s="81">
        <v>0</v>
      </c>
      <c r="M54" s="14"/>
      <c r="N54" s="81">
        <v>82582172</v>
      </c>
      <c r="O54" s="82"/>
      <c r="P54" s="81">
        <v>0</v>
      </c>
      <c r="Q54" s="82"/>
      <c r="R54" s="81">
        <v>82582172</v>
      </c>
      <c r="S54" s="124"/>
      <c r="T54" s="124"/>
    </row>
    <row r="55" spans="1:21" ht="38.25" customHeight="1">
      <c r="A55" s="80" t="s">
        <v>221</v>
      </c>
      <c r="B55" s="81">
        <v>24</v>
      </c>
      <c r="C55" s="46"/>
      <c r="D55" s="82" t="s">
        <v>258</v>
      </c>
      <c r="E55" s="46"/>
      <c r="F55" s="81">
        <v>22.5</v>
      </c>
      <c r="G55" s="46"/>
      <c r="H55" s="81">
        <v>0</v>
      </c>
      <c r="I55" s="46"/>
      <c r="J55" s="81">
        <v>0</v>
      </c>
      <c r="K55" s="82"/>
      <c r="L55" s="81">
        <v>0</v>
      </c>
      <c r="M55" s="14"/>
      <c r="N55" s="81">
        <v>90727397</v>
      </c>
      <c r="O55" s="82"/>
      <c r="P55" s="81">
        <v>0</v>
      </c>
      <c r="Q55" s="82"/>
      <c r="R55" s="81">
        <v>90727397</v>
      </c>
      <c r="S55" s="124"/>
      <c r="T55" s="124"/>
    </row>
    <row r="56" spans="1:21" ht="38.25" customHeight="1">
      <c r="A56" s="80" t="s">
        <v>221</v>
      </c>
      <c r="B56" s="81">
        <v>25</v>
      </c>
      <c r="C56" s="46"/>
      <c r="D56" s="82" t="s">
        <v>258</v>
      </c>
      <c r="E56" s="46"/>
      <c r="F56" s="81">
        <v>22.5</v>
      </c>
      <c r="G56" s="46"/>
      <c r="H56" s="81">
        <v>0</v>
      </c>
      <c r="I56" s="46"/>
      <c r="J56" s="81">
        <v>0</v>
      </c>
      <c r="K56" s="82"/>
      <c r="L56" s="81">
        <v>0</v>
      </c>
      <c r="M56" s="14"/>
      <c r="N56" s="81">
        <v>531343836</v>
      </c>
      <c r="O56" s="82"/>
      <c r="P56" s="81">
        <v>0</v>
      </c>
      <c r="Q56" s="82"/>
      <c r="R56" s="81">
        <v>531343836</v>
      </c>
      <c r="S56" s="124"/>
      <c r="T56" s="124"/>
    </row>
    <row r="57" spans="1:21" ht="38.25" customHeight="1">
      <c r="A57" s="80" t="s">
        <v>221</v>
      </c>
      <c r="B57" s="81">
        <v>26</v>
      </c>
      <c r="C57" s="46"/>
      <c r="D57" s="82" t="s">
        <v>258</v>
      </c>
      <c r="E57" s="46"/>
      <c r="F57" s="81">
        <v>22.5</v>
      </c>
      <c r="G57" s="46"/>
      <c r="H57" s="81">
        <v>0</v>
      </c>
      <c r="I57" s="46"/>
      <c r="J57" s="81">
        <v>0</v>
      </c>
      <c r="K57" s="82"/>
      <c r="L57" s="81">
        <v>0</v>
      </c>
      <c r="M57" s="14"/>
      <c r="N57" s="81">
        <v>3116205679</v>
      </c>
      <c r="O57" s="82"/>
      <c r="P57" s="81">
        <v>0</v>
      </c>
      <c r="Q57" s="82"/>
      <c r="R57" s="81">
        <v>3116205679</v>
      </c>
      <c r="S57" s="124"/>
      <c r="T57" s="124"/>
    </row>
    <row r="58" spans="1:21" ht="38.25" customHeight="1">
      <c r="A58" s="80" t="s">
        <v>221</v>
      </c>
      <c r="B58" s="81">
        <v>30</v>
      </c>
      <c r="C58" s="46"/>
      <c r="D58" s="82" t="s">
        <v>258</v>
      </c>
      <c r="E58" s="46"/>
      <c r="F58" s="81">
        <v>22.5</v>
      </c>
      <c r="G58" s="46"/>
      <c r="H58" s="81">
        <v>0</v>
      </c>
      <c r="I58" s="46"/>
      <c r="J58" s="81">
        <v>0</v>
      </c>
      <c r="K58" s="82"/>
      <c r="L58" s="81">
        <v>0</v>
      </c>
      <c r="M58" s="14"/>
      <c r="N58" s="81">
        <v>397460283</v>
      </c>
      <c r="O58" s="82"/>
      <c r="P58" s="81">
        <v>0</v>
      </c>
      <c r="Q58" s="82"/>
      <c r="R58" s="81">
        <v>397460283</v>
      </c>
      <c r="S58" s="124"/>
      <c r="T58" s="124"/>
    </row>
    <row r="59" spans="1:21" ht="38.25" customHeight="1">
      <c r="A59" s="80" t="s">
        <v>221</v>
      </c>
      <c r="B59" s="81">
        <v>3</v>
      </c>
      <c r="C59" s="46"/>
      <c r="D59" s="82" t="s">
        <v>258</v>
      </c>
      <c r="E59" s="46"/>
      <c r="F59" s="81">
        <v>22.5</v>
      </c>
      <c r="G59" s="46"/>
      <c r="H59" s="81">
        <v>0</v>
      </c>
      <c r="I59" s="46"/>
      <c r="J59" s="81">
        <v>0</v>
      </c>
      <c r="K59" s="82"/>
      <c r="L59" s="81">
        <v>0</v>
      </c>
      <c r="M59" s="14"/>
      <c r="N59" s="81">
        <v>467150699</v>
      </c>
      <c r="O59" s="82"/>
      <c r="P59" s="81">
        <v>0</v>
      </c>
      <c r="Q59" s="82"/>
      <c r="R59" s="81">
        <v>467150699</v>
      </c>
      <c r="S59" s="124"/>
      <c r="T59" s="124"/>
    </row>
    <row r="60" spans="1:21" ht="38.25" customHeight="1">
      <c r="A60" s="80" t="s">
        <v>221</v>
      </c>
      <c r="B60" s="81">
        <v>6</v>
      </c>
      <c r="C60" s="46"/>
      <c r="D60" s="82" t="s">
        <v>258</v>
      </c>
      <c r="E60" s="46"/>
      <c r="F60" s="81">
        <v>22.5</v>
      </c>
      <c r="G60" s="46"/>
      <c r="H60" s="81">
        <v>0</v>
      </c>
      <c r="I60" s="46"/>
      <c r="J60" s="81">
        <v>0</v>
      </c>
      <c r="K60" s="82"/>
      <c r="L60" s="81">
        <v>0</v>
      </c>
      <c r="M60" s="14"/>
      <c r="N60" s="81">
        <v>10227972350</v>
      </c>
      <c r="O60" s="82"/>
      <c r="P60" s="81">
        <v>0</v>
      </c>
      <c r="Q60" s="82"/>
      <c r="R60" s="81">
        <v>10227972350</v>
      </c>
      <c r="S60" s="124"/>
      <c r="T60" s="124"/>
    </row>
    <row r="61" spans="1:21" ht="38.25" customHeight="1">
      <c r="A61" s="80" t="s">
        <v>221</v>
      </c>
      <c r="B61" s="81">
        <v>7</v>
      </c>
      <c r="C61" s="46"/>
      <c r="D61" s="82" t="s">
        <v>258</v>
      </c>
      <c r="E61" s="46"/>
      <c r="F61" s="81">
        <v>22.5</v>
      </c>
      <c r="G61" s="46"/>
      <c r="H61" s="81">
        <v>0</v>
      </c>
      <c r="I61" s="46"/>
      <c r="J61" s="81">
        <v>0</v>
      </c>
      <c r="K61" s="82"/>
      <c r="L61" s="81">
        <v>0</v>
      </c>
      <c r="M61" s="14"/>
      <c r="N61" s="81">
        <v>21634520553</v>
      </c>
      <c r="O61" s="82"/>
      <c r="P61" s="81">
        <v>0</v>
      </c>
      <c r="Q61" s="82"/>
      <c r="R61" s="81">
        <v>21634520553</v>
      </c>
      <c r="S61" s="124"/>
      <c r="T61" s="124"/>
    </row>
    <row r="62" spans="1:21" ht="38.25" customHeight="1">
      <c r="A62" s="80" t="s">
        <v>221</v>
      </c>
      <c r="B62" s="81">
        <v>8</v>
      </c>
      <c r="C62" s="46"/>
      <c r="D62" s="82" t="s">
        <v>258</v>
      </c>
      <c r="E62" s="46"/>
      <c r="F62" s="81">
        <v>22.5</v>
      </c>
      <c r="G62" s="46"/>
      <c r="H62" s="81">
        <v>0</v>
      </c>
      <c r="I62" s="46"/>
      <c r="J62" s="81">
        <v>0</v>
      </c>
      <c r="K62" s="82"/>
      <c r="L62" s="81">
        <v>0</v>
      </c>
      <c r="M62" s="14"/>
      <c r="N62" s="81">
        <v>11690281245</v>
      </c>
      <c r="O62" s="82"/>
      <c r="P62" s="81">
        <v>0</v>
      </c>
      <c r="Q62" s="82"/>
      <c r="R62" s="81">
        <v>11690281245</v>
      </c>
      <c r="S62" s="124"/>
      <c r="T62" s="124"/>
    </row>
    <row r="63" spans="1:21" ht="38.25" customHeight="1">
      <c r="A63" s="80" t="s">
        <v>232</v>
      </c>
      <c r="B63" s="81">
        <v>22</v>
      </c>
      <c r="C63" s="46"/>
      <c r="D63" s="82" t="s">
        <v>258</v>
      </c>
      <c r="E63" s="46"/>
      <c r="F63" s="81">
        <v>22.5</v>
      </c>
      <c r="G63" s="46"/>
      <c r="H63" s="81">
        <v>18493150680</v>
      </c>
      <c r="I63" s="46"/>
      <c r="J63" s="81">
        <v>0</v>
      </c>
      <c r="K63" s="82"/>
      <c r="L63" s="81">
        <v>18493150680</v>
      </c>
      <c r="M63" s="14"/>
      <c r="N63" s="81">
        <v>207739726008</v>
      </c>
      <c r="O63" s="82"/>
      <c r="P63" s="81">
        <v>247441805</v>
      </c>
      <c r="Q63" s="82"/>
      <c r="R63" s="81">
        <v>207492284203</v>
      </c>
      <c r="S63" s="124"/>
      <c r="T63" s="124"/>
      <c r="U63" s="124"/>
    </row>
    <row r="64" spans="1:21" ht="38.25" customHeight="1">
      <c r="A64" s="80" t="s">
        <v>221</v>
      </c>
      <c r="B64" s="81">
        <v>28</v>
      </c>
      <c r="C64" s="46"/>
      <c r="D64" s="82" t="s">
        <v>258</v>
      </c>
      <c r="E64" s="46"/>
      <c r="F64" s="81">
        <v>22.5</v>
      </c>
      <c r="G64" s="46"/>
      <c r="H64" s="81">
        <v>0</v>
      </c>
      <c r="I64" s="46"/>
      <c r="J64" s="81">
        <v>0</v>
      </c>
      <c r="K64" s="82"/>
      <c r="L64" s="81">
        <v>0</v>
      </c>
      <c r="M64" s="14"/>
      <c r="N64" s="81">
        <v>71753091781</v>
      </c>
      <c r="O64" s="82"/>
      <c r="P64" s="81">
        <v>0</v>
      </c>
      <c r="Q64" s="82"/>
      <c r="R64" s="81">
        <v>71753091781</v>
      </c>
      <c r="S64" s="124"/>
      <c r="T64" s="124"/>
      <c r="U64" s="124"/>
    </row>
    <row r="65" spans="1:21" ht="38.25" customHeight="1">
      <c r="A65" s="80" t="s">
        <v>217</v>
      </c>
      <c r="B65" s="81">
        <v>5</v>
      </c>
      <c r="C65" s="46"/>
      <c r="D65" s="82" t="s">
        <v>258</v>
      </c>
      <c r="E65" s="46"/>
      <c r="F65" s="81">
        <v>24</v>
      </c>
      <c r="G65" s="46"/>
      <c r="H65" s="81">
        <v>0</v>
      </c>
      <c r="I65" s="46"/>
      <c r="J65" s="81">
        <v>0</v>
      </c>
      <c r="K65" s="82"/>
      <c r="L65" s="81">
        <v>0</v>
      </c>
      <c r="M65" s="14"/>
      <c r="N65" s="81">
        <v>24128997262</v>
      </c>
      <c r="O65" s="82"/>
      <c r="P65" s="81">
        <v>0</v>
      </c>
      <c r="Q65" s="82"/>
      <c r="R65" s="81">
        <v>24128997262</v>
      </c>
      <c r="S65" s="124"/>
      <c r="T65" s="124"/>
      <c r="U65" s="124"/>
    </row>
    <row r="66" spans="1:21" ht="38.25" customHeight="1">
      <c r="A66" s="80" t="s">
        <v>254</v>
      </c>
      <c r="B66" s="81">
        <v>6</v>
      </c>
      <c r="C66" s="46"/>
      <c r="D66" s="82" t="s">
        <v>258</v>
      </c>
      <c r="E66" s="46"/>
      <c r="F66" s="81">
        <v>24</v>
      </c>
      <c r="G66" s="46"/>
      <c r="H66" s="81">
        <v>0</v>
      </c>
      <c r="I66" s="46"/>
      <c r="J66" s="81">
        <v>0</v>
      </c>
      <c r="K66" s="82"/>
      <c r="L66" s="81">
        <v>0</v>
      </c>
      <c r="M66" s="14"/>
      <c r="N66" s="81">
        <v>1037438356</v>
      </c>
      <c r="O66" s="82"/>
      <c r="P66" s="81">
        <v>0</v>
      </c>
      <c r="Q66" s="82"/>
      <c r="R66" s="81">
        <v>1037438356</v>
      </c>
      <c r="S66" s="124"/>
      <c r="T66" s="124"/>
      <c r="U66" s="124"/>
    </row>
    <row r="67" spans="1:21" ht="38.25" customHeight="1">
      <c r="A67" s="80" t="s">
        <v>230</v>
      </c>
      <c r="B67" s="81">
        <v>7</v>
      </c>
      <c r="C67" s="46"/>
      <c r="D67" s="82" t="s">
        <v>258</v>
      </c>
      <c r="E67" s="46"/>
      <c r="F67" s="81">
        <v>22.5</v>
      </c>
      <c r="G67" s="46"/>
      <c r="H67" s="81">
        <v>0</v>
      </c>
      <c r="I67" s="46"/>
      <c r="J67" s="81">
        <v>0</v>
      </c>
      <c r="K67" s="82"/>
      <c r="L67" s="81">
        <v>0</v>
      </c>
      <c r="M67" s="14"/>
      <c r="N67" s="81">
        <v>14738835485</v>
      </c>
      <c r="O67" s="82"/>
      <c r="P67" s="81">
        <v>0</v>
      </c>
      <c r="Q67" s="82"/>
      <c r="R67" s="81">
        <v>14738835485</v>
      </c>
      <c r="S67" s="124"/>
      <c r="T67" s="124"/>
      <c r="U67" s="124"/>
    </row>
    <row r="68" spans="1:21" ht="38.25" customHeight="1">
      <c r="A68" s="80" t="s">
        <v>230</v>
      </c>
      <c r="B68" s="81">
        <v>9</v>
      </c>
      <c r="C68" s="46"/>
      <c r="D68" s="82" t="s">
        <v>258</v>
      </c>
      <c r="E68" s="46"/>
      <c r="F68" s="81">
        <v>22.5</v>
      </c>
      <c r="G68" s="46"/>
      <c r="H68" s="81">
        <v>0</v>
      </c>
      <c r="I68" s="46"/>
      <c r="J68" s="81">
        <v>0</v>
      </c>
      <c r="K68" s="82"/>
      <c r="L68" s="81">
        <v>0</v>
      </c>
      <c r="M68" s="14"/>
      <c r="N68" s="81">
        <v>18736621671</v>
      </c>
      <c r="O68" s="82"/>
      <c r="P68" s="81">
        <v>0</v>
      </c>
      <c r="Q68" s="82"/>
      <c r="R68" s="81">
        <v>18736621671</v>
      </c>
      <c r="S68" s="124"/>
      <c r="T68" s="124"/>
      <c r="U68" s="124"/>
    </row>
    <row r="69" spans="1:21" ht="38.25" customHeight="1">
      <c r="A69" s="80" t="s">
        <v>230</v>
      </c>
      <c r="B69" s="81">
        <v>14</v>
      </c>
      <c r="C69" s="46"/>
      <c r="D69" s="82" t="s">
        <v>258</v>
      </c>
      <c r="E69" s="46"/>
      <c r="F69" s="81">
        <v>22.5</v>
      </c>
      <c r="G69" s="46"/>
      <c r="H69" s="81">
        <v>0</v>
      </c>
      <c r="I69" s="46"/>
      <c r="J69" s="81">
        <v>0</v>
      </c>
      <c r="K69" s="82"/>
      <c r="L69" s="81">
        <v>0</v>
      </c>
      <c r="M69" s="14"/>
      <c r="N69" s="81">
        <v>15066093696</v>
      </c>
      <c r="O69" s="82"/>
      <c r="P69" s="81">
        <v>0</v>
      </c>
      <c r="Q69" s="82"/>
      <c r="R69" s="81">
        <v>15066093696</v>
      </c>
      <c r="S69" s="124"/>
      <c r="T69" s="124"/>
      <c r="U69" s="124"/>
    </row>
    <row r="70" spans="1:21" ht="38.25" customHeight="1">
      <c r="A70" s="80" t="s">
        <v>221</v>
      </c>
      <c r="B70" s="81">
        <v>26</v>
      </c>
      <c r="C70" s="46"/>
      <c r="D70" s="82" t="s">
        <v>258</v>
      </c>
      <c r="E70" s="46"/>
      <c r="F70" s="81">
        <v>22.5</v>
      </c>
      <c r="G70" s="46"/>
      <c r="H70" s="81">
        <v>0</v>
      </c>
      <c r="I70" s="46"/>
      <c r="J70" s="81">
        <v>0</v>
      </c>
      <c r="K70" s="82"/>
      <c r="L70" s="81">
        <v>0</v>
      </c>
      <c r="M70" s="14"/>
      <c r="N70" s="81">
        <v>2736986302</v>
      </c>
      <c r="O70" s="82"/>
      <c r="P70" s="81">
        <v>0</v>
      </c>
      <c r="Q70" s="82"/>
      <c r="R70" s="81">
        <v>2736986302</v>
      </c>
      <c r="S70" s="124"/>
      <c r="T70" s="124"/>
      <c r="U70" s="124"/>
    </row>
    <row r="71" spans="1:21" ht="38.25" customHeight="1">
      <c r="A71" s="80" t="s">
        <v>221</v>
      </c>
      <c r="B71" s="81">
        <v>27</v>
      </c>
      <c r="C71" s="46"/>
      <c r="D71" s="82" t="s">
        <v>258</v>
      </c>
      <c r="E71" s="46"/>
      <c r="F71" s="81">
        <v>22.5</v>
      </c>
      <c r="G71" s="46"/>
      <c r="H71" s="81">
        <v>0</v>
      </c>
      <c r="I71" s="46"/>
      <c r="J71" s="81">
        <v>0</v>
      </c>
      <c r="K71" s="82"/>
      <c r="L71" s="81">
        <v>0</v>
      </c>
      <c r="M71" s="14"/>
      <c r="N71" s="81">
        <v>27536301371</v>
      </c>
      <c r="O71" s="82"/>
      <c r="P71" s="81">
        <v>0</v>
      </c>
      <c r="Q71" s="82"/>
      <c r="R71" s="81">
        <v>27536301371</v>
      </c>
      <c r="S71" s="124"/>
      <c r="T71" s="124"/>
      <c r="U71" s="124"/>
    </row>
    <row r="72" spans="1:21" ht="38.25" customHeight="1">
      <c r="A72" s="80" t="s">
        <v>255</v>
      </c>
      <c r="B72" s="81">
        <v>29</v>
      </c>
      <c r="C72" s="46"/>
      <c r="D72" s="82" t="s">
        <v>258</v>
      </c>
      <c r="E72" s="46"/>
      <c r="F72" s="81">
        <v>22.5</v>
      </c>
      <c r="G72" s="46"/>
      <c r="H72" s="81">
        <v>0</v>
      </c>
      <c r="I72" s="46"/>
      <c r="J72" s="81">
        <v>0</v>
      </c>
      <c r="K72" s="82"/>
      <c r="L72" s="81">
        <v>0</v>
      </c>
      <c r="M72" s="14"/>
      <c r="N72" s="81">
        <v>37682191780</v>
      </c>
      <c r="O72" s="82"/>
      <c r="P72" s="81">
        <v>0</v>
      </c>
      <c r="Q72" s="82"/>
      <c r="R72" s="81">
        <v>37682191780</v>
      </c>
      <c r="S72" s="124"/>
      <c r="T72" s="124"/>
      <c r="U72" s="124"/>
    </row>
    <row r="73" spans="1:21" ht="38.25" customHeight="1">
      <c r="A73" s="80" t="s">
        <v>217</v>
      </c>
      <c r="B73" s="81">
        <v>31</v>
      </c>
      <c r="C73" s="46"/>
      <c r="D73" s="82" t="s">
        <v>258</v>
      </c>
      <c r="E73" s="46"/>
      <c r="F73" s="81">
        <v>22.5</v>
      </c>
      <c r="G73" s="46"/>
      <c r="H73" s="81">
        <v>0</v>
      </c>
      <c r="I73" s="46"/>
      <c r="J73" s="81">
        <v>0</v>
      </c>
      <c r="K73" s="82"/>
      <c r="L73" s="81">
        <v>0</v>
      </c>
      <c r="M73" s="14"/>
      <c r="N73" s="81">
        <v>3945205480</v>
      </c>
      <c r="O73" s="82"/>
      <c r="P73" s="81">
        <v>0</v>
      </c>
      <c r="Q73" s="82"/>
      <c r="R73" s="81">
        <v>3945205480</v>
      </c>
      <c r="S73" s="124"/>
      <c r="T73" s="124"/>
      <c r="U73" s="124"/>
    </row>
    <row r="74" spans="1:21" ht="38.25" customHeight="1">
      <c r="A74" s="80" t="s">
        <v>221</v>
      </c>
      <c r="B74" s="81">
        <v>9</v>
      </c>
      <c r="C74" s="46"/>
      <c r="D74" s="82" t="s">
        <v>258</v>
      </c>
      <c r="E74" s="46"/>
      <c r="F74" s="81">
        <v>22.5</v>
      </c>
      <c r="G74" s="46"/>
      <c r="H74" s="81">
        <v>0</v>
      </c>
      <c r="I74" s="46"/>
      <c r="J74" s="81">
        <v>0</v>
      </c>
      <c r="K74" s="82"/>
      <c r="L74" s="81">
        <v>0</v>
      </c>
      <c r="M74" s="14"/>
      <c r="N74" s="81">
        <v>5952547945</v>
      </c>
      <c r="O74" s="82"/>
      <c r="P74" s="81">
        <v>0</v>
      </c>
      <c r="Q74" s="82"/>
      <c r="R74" s="81">
        <v>5952547945</v>
      </c>
      <c r="S74" s="124"/>
      <c r="T74" s="124"/>
      <c r="U74" s="124"/>
    </row>
    <row r="75" spans="1:21" ht="38.25" customHeight="1">
      <c r="A75" s="80" t="s">
        <v>217</v>
      </c>
      <c r="B75" s="81">
        <v>10</v>
      </c>
      <c r="C75" s="46"/>
      <c r="D75" s="82" t="s">
        <v>258</v>
      </c>
      <c r="E75" s="46"/>
      <c r="F75" s="81">
        <v>22.5</v>
      </c>
      <c r="G75" s="46"/>
      <c r="H75" s="81">
        <v>0</v>
      </c>
      <c r="I75" s="46"/>
      <c r="J75" s="81">
        <v>0</v>
      </c>
      <c r="K75" s="82"/>
      <c r="L75" s="81">
        <v>0</v>
      </c>
      <c r="M75" s="14"/>
      <c r="N75" s="81">
        <v>30986395068</v>
      </c>
      <c r="O75" s="82"/>
      <c r="P75" s="81">
        <v>0</v>
      </c>
      <c r="Q75" s="82"/>
      <c r="R75" s="81">
        <v>30986395068</v>
      </c>
      <c r="S75" s="124"/>
      <c r="T75" s="124"/>
      <c r="U75" s="124"/>
    </row>
    <row r="76" spans="1:21" ht="38.25" customHeight="1">
      <c r="A76" s="80" t="s">
        <v>217</v>
      </c>
      <c r="B76" s="81">
        <v>11</v>
      </c>
      <c r="C76" s="46"/>
      <c r="D76" s="82" t="s">
        <v>258</v>
      </c>
      <c r="E76" s="46"/>
      <c r="F76" s="81">
        <v>22.5</v>
      </c>
      <c r="G76" s="46"/>
      <c r="H76" s="81">
        <v>0</v>
      </c>
      <c r="I76" s="46"/>
      <c r="J76" s="81">
        <v>0</v>
      </c>
      <c r="K76" s="82"/>
      <c r="L76" s="81">
        <v>0</v>
      </c>
      <c r="M76" s="14"/>
      <c r="N76" s="81">
        <v>91552870420</v>
      </c>
      <c r="O76" s="82"/>
      <c r="P76" s="81">
        <v>0</v>
      </c>
      <c r="Q76" s="82"/>
      <c r="R76" s="81">
        <v>91552870420</v>
      </c>
      <c r="S76" s="124"/>
      <c r="T76" s="124"/>
      <c r="U76" s="124"/>
    </row>
    <row r="77" spans="1:21" ht="38.25" customHeight="1">
      <c r="A77" s="80" t="s">
        <v>221</v>
      </c>
      <c r="B77" s="81">
        <v>12</v>
      </c>
      <c r="C77" s="46"/>
      <c r="D77" s="82" t="s">
        <v>258</v>
      </c>
      <c r="E77" s="46"/>
      <c r="F77" s="81">
        <v>22.5</v>
      </c>
      <c r="G77" s="46"/>
      <c r="H77" s="81">
        <v>0</v>
      </c>
      <c r="I77" s="46"/>
      <c r="J77" s="81">
        <v>0</v>
      </c>
      <c r="K77" s="82"/>
      <c r="L77" s="81">
        <v>0</v>
      </c>
      <c r="M77" s="14"/>
      <c r="N77" s="81">
        <v>13593945207</v>
      </c>
      <c r="O77" s="82"/>
      <c r="P77" s="81">
        <v>0</v>
      </c>
      <c r="Q77" s="82"/>
      <c r="R77" s="81">
        <v>13593945207</v>
      </c>
      <c r="S77" s="124"/>
      <c r="T77" s="124"/>
      <c r="U77" s="124"/>
    </row>
    <row r="78" spans="1:21" ht="38.25" customHeight="1">
      <c r="A78" s="80" t="s">
        <v>221</v>
      </c>
      <c r="B78" s="81">
        <v>16</v>
      </c>
      <c r="C78" s="46"/>
      <c r="D78" s="82" t="s">
        <v>258</v>
      </c>
      <c r="E78" s="46"/>
      <c r="F78" s="81">
        <v>22.5</v>
      </c>
      <c r="G78" s="46"/>
      <c r="H78" s="81">
        <v>0</v>
      </c>
      <c r="I78" s="46"/>
      <c r="J78" s="81">
        <v>0</v>
      </c>
      <c r="K78" s="82"/>
      <c r="L78" s="81">
        <v>0</v>
      </c>
      <c r="M78" s="14"/>
      <c r="N78" s="81">
        <v>18257681096</v>
      </c>
      <c r="O78" s="82"/>
      <c r="P78" s="81">
        <v>0</v>
      </c>
      <c r="Q78" s="82"/>
      <c r="R78" s="81">
        <v>18257681096</v>
      </c>
      <c r="S78" s="124"/>
      <c r="T78" s="124"/>
      <c r="U78" s="124"/>
    </row>
    <row r="79" spans="1:21" ht="38.25" customHeight="1">
      <c r="A79" s="80" t="s">
        <v>217</v>
      </c>
      <c r="B79" s="81">
        <v>25</v>
      </c>
      <c r="C79" s="46"/>
      <c r="D79" s="82" t="s">
        <v>258</v>
      </c>
      <c r="E79" s="46"/>
      <c r="F79" s="81">
        <v>22.5</v>
      </c>
      <c r="G79" s="46"/>
      <c r="H79" s="81">
        <v>0</v>
      </c>
      <c r="I79" s="46"/>
      <c r="J79" s="81">
        <v>0</v>
      </c>
      <c r="K79" s="82"/>
      <c r="L79" s="81">
        <v>0</v>
      </c>
      <c r="M79" s="14"/>
      <c r="N79" s="81">
        <v>1013991780</v>
      </c>
      <c r="O79" s="82"/>
      <c r="P79" s="81">
        <v>0</v>
      </c>
      <c r="Q79" s="82"/>
      <c r="R79" s="81">
        <v>1013991780</v>
      </c>
      <c r="S79" s="124"/>
      <c r="T79" s="124"/>
      <c r="U79" s="124"/>
    </row>
    <row r="80" spans="1:21" ht="38.25" customHeight="1">
      <c r="A80" s="80" t="s">
        <v>221</v>
      </c>
      <c r="B80" s="81">
        <v>3</v>
      </c>
      <c r="C80" s="46"/>
      <c r="D80" s="82" t="s">
        <v>258</v>
      </c>
      <c r="E80" s="46"/>
      <c r="F80" s="81">
        <v>22.5</v>
      </c>
      <c r="G80" s="46"/>
      <c r="H80" s="81">
        <v>0</v>
      </c>
      <c r="I80" s="46"/>
      <c r="J80" s="81">
        <v>0</v>
      </c>
      <c r="K80" s="82"/>
      <c r="L80" s="81">
        <v>0</v>
      </c>
      <c r="M80" s="14"/>
      <c r="N80" s="81">
        <v>22862120547</v>
      </c>
      <c r="O80" s="82"/>
      <c r="P80" s="81">
        <v>0</v>
      </c>
      <c r="Q80" s="82"/>
      <c r="R80" s="81">
        <v>22862120547</v>
      </c>
      <c r="S80" s="124"/>
      <c r="T80" s="124"/>
      <c r="U80" s="124"/>
    </row>
    <row r="81" spans="1:21" ht="38.25" customHeight="1">
      <c r="A81" s="80" t="s">
        <v>221</v>
      </c>
      <c r="B81" s="81">
        <v>10</v>
      </c>
      <c r="C81" s="46"/>
      <c r="D81" s="82" t="s">
        <v>258</v>
      </c>
      <c r="E81" s="46"/>
      <c r="F81" s="81">
        <v>22.5</v>
      </c>
      <c r="G81" s="46"/>
      <c r="H81" s="81">
        <v>0</v>
      </c>
      <c r="I81" s="46"/>
      <c r="J81" s="81">
        <v>0</v>
      </c>
      <c r="K81" s="82"/>
      <c r="L81" s="81">
        <v>0</v>
      </c>
      <c r="M81" s="14"/>
      <c r="N81" s="81">
        <v>12471449425</v>
      </c>
      <c r="O81" s="82"/>
      <c r="P81" s="81">
        <v>0</v>
      </c>
      <c r="Q81" s="82"/>
      <c r="R81" s="81">
        <v>12471449425</v>
      </c>
      <c r="S81" s="124"/>
      <c r="T81" s="124"/>
      <c r="U81" s="124"/>
    </row>
    <row r="82" spans="1:21" ht="38.25" customHeight="1">
      <c r="A82" s="80" t="s">
        <v>255</v>
      </c>
      <c r="B82" s="81">
        <v>17</v>
      </c>
      <c r="C82" s="46"/>
      <c r="D82" s="82" t="s">
        <v>258</v>
      </c>
      <c r="E82" s="46"/>
      <c r="F82" s="81">
        <v>22.5</v>
      </c>
      <c r="G82" s="46"/>
      <c r="H82" s="81">
        <v>0</v>
      </c>
      <c r="I82" s="46"/>
      <c r="J82" s="81">
        <v>0</v>
      </c>
      <c r="K82" s="82"/>
      <c r="L82" s="81">
        <v>0</v>
      </c>
      <c r="M82" s="14"/>
      <c r="N82" s="81">
        <v>20321315069</v>
      </c>
      <c r="O82" s="82"/>
      <c r="P82" s="81">
        <v>0</v>
      </c>
      <c r="Q82" s="82"/>
      <c r="R82" s="81">
        <v>20321315069</v>
      </c>
      <c r="S82" s="124"/>
      <c r="T82" s="124"/>
      <c r="U82" s="124"/>
    </row>
    <row r="83" spans="1:21" ht="38.25" customHeight="1">
      <c r="A83" s="80" t="s">
        <v>217</v>
      </c>
      <c r="B83" s="81">
        <v>20</v>
      </c>
      <c r="C83" s="46"/>
      <c r="D83" s="82" t="s">
        <v>258</v>
      </c>
      <c r="E83" s="46"/>
      <c r="F83" s="81">
        <v>22.5</v>
      </c>
      <c r="G83" s="46"/>
      <c r="H83" s="81">
        <v>0</v>
      </c>
      <c r="I83" s="46"/>
      <c r="J83" s="81">
        <v>0</v>
      </c>
      <c r="K83" s="82"/>
      <c r="L83" s="81">
        <v>0</v>
      </c>
      <c r="M83" s="14"/>
      <c r="N83" s="81">
        <v>20651746853</v>
      </c>
      <c r="O83" s="82"/>
      <c r="P83" s="81">
        <v>0</v>
      </c>
      <c r="Q83" s="82"/>
      <c r="R83" s="81">
        <v>20651746853</v>
      </c>
      <c r="S83" s="124"/>
      <c r="T83" s="124"/>
      <c r="U83" s="124"/>
    </row>
    <row r="84" spans="1:21" ht="38.25" customHeight="1">
      <c r="A84" s="80" t="s">
        <v>255</v>
      </c>
      <c r="B84" s="81">
        <v>21</v>
      </c>
      <c r="C84" s="46"/>
      <c r="D84" s="82" t="s">
        <v>258</v>
      </c>
      <c r="E84" s="46"/>
      <c r="F84" s="81">
        <v>22.5</v>
      </c>
      <c r="G84" s="46"/>
      <c r="H84" s="81">
        <v>0</v>
      </c>
      <c r="I84" s="46"/>
      <c r="J84" s="81">
        <v>0</v>
      </c>
      <c r="K84" s="82"/>
      <c r="L84" s="81">
        <v>0</v>
      </c>
      <c r="M84" s="14"/>
      <c r="N84" s="81">
        <v>42338001094</v>
      </c>
      <c r="O84" s="82"/>
      <c r="P84" s="81">
        <v>0</v>
      </c>
      <c r="Q84" s="82"/>
      <c r="R84" s="81">
        <v>42338001094</v>
      </c>
      <c r="S84" s="124"/>
      <c r="T84" s="124"/>
      <c r="U84" s="124"/>
    </row>
    <row r="85" spans="1:21" ht="38.25" customHeight="1">
      <c r="A85" s="80" t="s">
        <v>217</v>
      </c>
      <c r="B85" s="81">
        <v>24</v>
      </c>
      <c r="C85" s="46"/>
      <c r="D85" s="82" t="s">
        <v>258</v>
      </c>
      <c r="E85" s="46"/>
      <c r="F85" s="81">
        <v>24</v>
      </c>
      <c r="G85" s="46"/>
      <c r="H85" s="81">
        <v>0</v>
      </c>
      <c r="I85" s="46"/>
      <c r="J85" s="81">
        <v>0</v>
      </c>
      <c r="K85" s="82"/>
      <c r="L85" s="81">
        <v>0</v>
      </c>
      <c r="M85" s="14"/>
      <c r="N85" s="81">
        <v>3821776302</v>
      </c>
      <c r="O85" s="82"/>
      <c r="P85" s="81">
        <v>0</v>
      </c>
      <c r="Q85" s="82"/>
      <c r="R85" s="81">
        <v>3821776302</v>
      </c>
      <c r="S85" s="124"/>
      <c r="T85" s="124"/>
      <c r="U85" s="124"/>
    </row>
    <row r="86" spans="1:21" ht="38.25" customHeight="1">
      <c r="A86" s="80" t="s">
        <v>255</v>
      </c>
      <c r="B86" s="81">
        <v>28</v>
      </c>
      <c r="C86" s="46"/>
      <c r="D86" s="82" t="s">
        <v>258</v>
      </c>
      <c r="E86" s="46"/>
      <c r="F86" s="81">
        <v>22.5</v>
      </c>
      <c r="G86" s="46"/>
      <c r="H86" s="81">
        <v>0</v>
      </c>
      <c r="I86" s="46"/>
      <c r="J86" s="81">
        <v>0</v>
      </c>
      <c r="K86" s="82"/>
      <c r="L86" s="81">
        <v>0</v>
      </c>
      <c r="M86" s="14"/>
      <c r="N86" s="81">
        <v>9771405479</v>
      </c>
      <c r="O86" s="82"/>
      <c r="P86" s="81">
        <v>0</v>
      </c>
      <c r="Q86" s="82"/>
      <c r="R86" s="81">
        <v>9771405479</v>
      </c>
      <c r="S86" s="124"/>
      <c r="T86" s="124"/>
      <c r="U86" s="124"/>
    </row>
    <row r="87" spans="1:21" ht="38.25" customHeight="1">
      <c r="A87" s="80" t="s">
        <v>233</v>
      </c>
      <c r="B87" s="81">
        <v>29</v>
      </c>
      <c r="C87" s="46"/>
      <c r="D87" s="82" t="s">
        <v>258</v>
      </c>
      <c r="E87" s="46"/>
      <c r="F87" s="81">
        <v>22.5</v>
      </c>
      <c r="G87" s="46"/>
      <c r="H87" s="81">
        <v>0</v>
      </c>
      <c r="I87" s="46"/>
      <c r="J87" s="81">
        <v>0</v>
      </c>
      <c r="K87" s="82"/>
      <c r="L87" s="81">
        <v>0</v>
      </c>
      <c r="M87" s="14"/>
      <c r="N87" s="81">
        <v>28429235638</v>
      </c>
      <c r="O87" s="82"/>
      <c r="P87" s="81">
        <v>0</v>
      </c>
      <c r="Q87" s="82"/>
      <c r="R87" s="81">
        <v>28429235638</v>
      </c>
      <c r="S87" s="124"/>
      <c r="T87" s="124"/>
      <c r="U87" s="124"/>
    </row>
    <row r="88" spans="1:21" ht="38.25" customHeight="1">
      <c r="A88" s="80" t="s">
        <v>233</v>
      </c>
      <c r="B88" s="81">
        <v>3</v>
      </c>
      <c r="C88" s="46"/>
      <c r="D88" s="82" t="s">
        <v>258</v>
      </c>
      <c r="E88" s="46"/>
      <c r="F88" s="81">
        <v>22.5</v>
      </c>
      <c r="G88" s="46"/>
      <c r="H88" s="81">
        <v>0</v>
      </c>
      <c r="I88" s="46"/>
      <c r="J88" s="81">
        <v>0</v>
      </c>
      <c r="K88" s="82"/>
      <c r="L88" s="81">
        <v>0</v>
      </c>
      <c r="M88" s="14"/>
      <c r="N88" s="81">
        <v>5946484913</v>
      </c>
      <c r="O88" s="82"/>
      <c r="P88" s="81">
        <v>0</v>
      </c>
      <c r="Q88" s="82"/>
      <c r="R88" s="81">
        <v>5946484913</v>
      </c>
      <c r="S88" s="124"/>
      <c r="T88" s="124"/>
      <c r="U88" s="124"/>
    </row>
    <row r="89" spans="1:21" ht="38.25" customHeight="1">
      <c r="A89" s="80" t="s">
        <v>233</v>
      </c>
      <c r="B89" s="81">
        <v>7</v>
      </c>
      <c r="C89" s="46"/>
      <c r="D89" s="82" t="s">
        <v>258</v>
      </c>
      <c r="E89" s="46"/>
      <c r="F89" s="81">
        <v>22.5</v>
      </c>
      <c r="G89" s="46"/>
      <c r="H89" s="81">
        <v>0</v>
      </c>
      <c r="I89" s="46"/>
      <c r="J89" s="81">
        <v>0</v>
      </c>
      <c r="K89" s="82"/>
      <c r="L89" s="81">
        <v>0</v>
      </c>
      <c r="M89" s="14"/>
      <c r="N89" s="81">
        <v>7040726024</v>
      </c>
      <c r="O89" s="82"/>
      <c r="P89" s="81">
        <v>0</v>
      </c>
      <c r="Q89" s="82"/>
      <c r="R89" s="81">
        <v>7040726024</v>
      </c>
      <c r="S89" s="124"/>
      <c r="T89" s="124"/>
      <c r="U89" s="124"/>
    </row>
    <row r="90" spans="1:21" ht="38.25" customHeight="1">
      <c r="A90" s="80" t="s">
        <v>233</v>
      </c>
      <c r="B90" s="81">
        <v>13</v>
      </c>
      <c r="C90" s="46"/>
      <c r="D90" s="82" t="s">
        <v>258</v>
      </c>
      <c r="E90" s="46"/>
      <c r="F90" s="81">
        <v>22.5</v>
      </c>
      <c r="G90" s="46"/>
      <c r="H90" s="81">
        <v>0</v>
      </c>
      <c r="I90" s="46"/>
      <c r="J90" s="81">
        <v>0</v>
      </c>
      <c r="K90" s="82"/>
      <c r="L90" s="81">
        <v>0</v>
      </c>
      <c r="M90" s="14"/>
      <c r="N90" s="81">
        <v>5021648617</v>
      </c>
      <c r="O90" s="82"/>
      <c r="P90" s="81">
        <v>0</v>
      </c>
      <c r="Q90" s="82"/>
      <c r="R90" s="81">
        <v>5021648617</v>
      </c>
      <c r="S90" s="124"/>
      <c r="T90" s="124"/>
      <c r="U90" s="124"/>
    </row>
    <row r="91" spans="1:21" ht="38.25" customHeight="1">
      <c r="A91" s="80" t="s">
        <v>233</v>
      </c>
      <c r="B91" s="81">
        <v>21</v>
      </c>
      <c r="C91" s="46"/>
      <c r="D91" s="82" t="s">
        <v>258</v>
      </c>
      <c r="E91" s="46"/>
      <c r="F91" s="81">
        <v>22.5</v>
      </c>
      <c r="G91" s="46"/>
      <c r="H91" s="81">
        <v>0</v>
      </c>
      <c r="I91" s="46"/>
      <c r="J91" s="81">
        <v>0</v>
      </c>
      <c r="K91" s="82"/>
      <c r="L91" s="81">
        <v>0</v>
      </c>
      <c r="M91" s="14"/>
      <c r="N91" s="81">
        <v>3863712325</v>
      </c>
      <c r="O91" s="82"/>
      <c r="P91" s="81">
        <v>0</v>
      </c>
      <c r="Q91" s="82"/>
      <c r="R91" s="81">
        <v>3863712325</v>
      </c>
      <c r="S91" s="124"/>
      <c r="T91" s="124"/>
      <c r="U91" s="124"/>
    </row>
    <row r="92" spans="1:21" ht="38.25" customHeight="1">
      <c r="A92" s="80" t="s">
        <v>233</v>
      </c>
      <c r="B92" s="81">
        <v>28</v>
      </c>
      <c r="C92" s="46"/>
      <c r="D92" s="82" t="s">
        <v>258</v>
      </c>
      <c r="E92" s="46"/>
      <c r="F92" s="81">
        <v>22.5</v>
      </c>
      <c r="G92" s="46"/>
      <c r="H92" s="81">
        <v>0</v>
      </c>
      <c r="I92" s="46"/>
      <c r="J92" s="81">
        <v>0</v>
      </c>
      <c r="K92" s="82"/>
      <c r="L92" s="81">
        <v>0</v>
      </c>
      <c r="M92" s="14"/>
      <c r="N92" s="81">
        <v>1648775342</v>
      </c>
      <c r="O92" s="82"/>
      <c r="P92" s="81">
        <v>0</v>
      </c>
      <c r="Q92" s="82"/>
      <c r="R92" s="81">
        <v>1648775342</v>
      </c>
      <c r="S92" s="124"/>
      <c r="T92" s="124"/>
      <c r="U92" s="124"/>
    </row>
    <row r="93" spans="1:21" ht="38.25" customHeight="1">
      <c r="A93" s="80" t="s">
        <v>217</v>
      </c>
      <c r="B93" s="81">
        <v>3</v>
      </c>
      <c r="C93" s="46"/>
      <c r="D93" s="82" t="s">
        <v>258</v>
      </c>
      <c r="E93" s="46"/>
      <c r="F93" s="81">
        <v>24</v>
      </c>
      <c r="G93" s="46"/>
      <c r="H93" s="81">
        <v>0</v>
      </c>
      <c r="I93" s="46"/>
      <c r="J93" s="81">
        <v>0</v>
      </c>
      <c r="K93" s="82"/>
      <c r="L93" s="81">
        <v>0</v>
      </c>
      <c r="M93" s="14"/>
      <c r="N93" s="81">
        <v>10672652056</v>
      </c>
      <c r="O93" s="82"/>
      <c r="P93" s="81">
        <v>0</v>
      </c>
      <c r="Q93" s="82"/>
      <c r="R93" s="81">
        <v>10672652056</v>
      </c>
      <c r="S93" s="124"/>
      <c r="T93" s="124"/>
      <c r="U93" s="124"/>
    </row>
    <row r="94" spans="1:21" ht="38.25" customHeight="1">
      <c r="A94" s="80" t="s">
        <v>217</v>
      </c>
      <c r="B94" s="81">
        <v>4</v>
      </c>
      <c r="C94" s="46"/>
      <c r="D94" s="82" t="s">
        <v>258</v>
      </c>
      <c r="E94" s="46"/>
      <c r="F94" s="81">
        <v>24</v>
      </c>
      <c r="G94" s="46"/>
      <c r="H94" s="81">
        <v>0</v>
      </c>
      <c r="I94" s="46"/>
      <c r="J94" s="81">
        <v>0</v>
      </c>
      <c r="K94" s="82"/>
      <c r="L94" s="81">
        <v>0</v>
      </c>
      <c r="M94" s="14"/>
      <c r="N94" s="81">
        <v>2766521097</v>
      </c>
      <c r="O94" s="82"/>
      <c r="P94" s="81">
        <v>0</v>
      </c>
      <c r="Q94" s="82"/>
      <c r="R94" s="81">
        <v>2766521097</v>
      </c>
      <c r="S94" s="124"/>
      <c r="T94" s="124"/>
      <c r="U94" s="124"/>
    </row>
    <row r="95" spans="1:21" ht="38.25" customHeight="1">
      <c r="A95" s="80" t="s">
        <v>217</v>
      </c>
      <c r="B95" s="81">
        <v>8</v>
      </c>
      <c r="C95" s="46"/>
      <c r="D95" s="82" t="s">
        <v>258</v>
      </c>
      <c r="E95" s="46"/>
      <c r="F95" s="81">
        <v>24</v>
      </c>
      <c r="G95" s="46"/>
      <c r="H95" s="81">
        <v>0</v>
      </c>
      <c r="I95" s="46"/>
      <c r="J95" s="81">
        <v>0</v>
      </c>
      <c r="K95" s="82"/>
      <c r="L95" s="81">
        <v>0</v>
      </c>
      <c r="M95" s="14"/>
      <c r="N95" s="81">
        <v>12537912329</v>
      </c>
      <c r="O95" s="82"/>
      <c r="P95" s="81">
        <v>0</v>
      </c>
      <c r="Q95" s="82"/>
      <c r="R95" s="81">
        <v>12537912329</v>
      </c>
      <c r="S95" s="124"/>
      <c r="T95" s="124"/>
      <c r="U95" s="124"/>
    </row>
    <row r="96" spans="1:21" ht="38.25" customHeight="1">
      <c r="A96" s="80" t="s">
        <v>233</v>
      </c>
      <c r="B96" s="81">
        <v>9</v>
      </c>
      <c r="C96" s="46"/>
      <c r="D96" s="82" t="s">
        <v>258</v>
      </c>
      <c r="E96" s="46"/>
      <c r="F96" s="81">
        <v>22.5</v>
      </c>
      <c r="G96" s="46"/>
      <c r="H96" s="81">
        <v>0</v>
      </c>
      <c r="I96" s="46"/>
      <c r="J96" s="81">
        <v>0</v>
      </c>
      <c r="K96" s="82"/>
      <c r="L96" s="81">
        <v>0</v>
      </c>
      <c r="M96" s="14"/>
      <c r="N96" s="81">
        <v>8390342434</v>
      </c>
      <c r="O96" s="82"/>
      <c r="P96" s="81">
        <v>0</v>
      </c>
      <c r="Q96" s="82"/>
      <c r="R96" s="81">
        <v>8390342434</v>
      </c>
      <c r="S96" s="124"/>
      <c r="T96" s="124"/>
      <c r="U96" s="124"/>
    </row>
    <row r="97" spans="1:21" ht="38.25" customHeight="1">
      <c r="A97" s="80" t="s">
        <v>233</v>
      </c>
      <c r="B97" s="81">
        <v>30</v>
      </c>
      <c r="C97" s="46"/>
      <c r="D97" s="82" t="s">
        <v>258</v>
      </c>
      <c r="E97" s="46"/>
      <c r="F97" s="81">
        <v>22.5</v>
      </c>
      <c r="G97" s="46"/>
      <c r="H97" s="81">
        <v>0</v>
      </c>
      <c r="I97" s="46"/>
      <c r="J97" s="81">
        <v>0</v>
      </c>
      <c r="K97" s="82"/>
      <c r="L97" s="81">
        <v>0</v>
      </c>
      <c r="M97" s="14"/>
      <c r="N97" s="81">
        <v>6563527375</v>
      </c>
      <c r="O97" s="82"/>
      <c r="P97" s="81">
        <v>0</v>
      </c>
      <c r="Q97" s="82"/>
      <c r="R97" s="81">
        <v>6563527375</v>
      </c>
      <c r="S97" s="124"/>
      <c r="T97" s="124"/>
      <c r="U97" s="124"/>
    </row>
    <row r="98" spans="1:21" ht="38.25" customHeight="1">
      <c r="A98" s="80" t="s">
        <v>230</v>
      </c>
      <c r="B98" s="81">
        <v>31</v>
      </c>
      <c r="C98" s="46"/>
      <c r="D98" s="82" t="s">
        <v>258</v>
      </c>
      <c r="E98" s="46"/>
      <c r="F98" s="81">
        <v>22.5</v>
      </c>
      <c r="G98" s="46"/>
      <c r="H98" s="81">
        <v>0</v>
      </c>
      <c r="I98" s="46"/>
      <c r="J98" s="81">
        <v>0</v>
      </c>
      <c r="K98" s="82"/>
      <c r="L98" s="81">
        <v>0</v>
      </c>
      <c r="M98" s="14"/>
      <c r="N98" s="81">
        <v>6697239020</v>
      </c>
      <c r="O98" s="82"/>
      <c r="P98" s="81">
        <v>0</v>
      </c>
      <c r="Q98" s="82"/>
      <c r="R98" s="81">
        <v>6697239020</v>
      </c>
      <c r="S98" s="124"/>
      <c r="T98" s="124"/>
      <c r="U98" s="124"/>
    </row>
    <row r="99" spans="1:21" ht="38.25" customHeight="1">
      <c r="A99" s="80" t="s">
        <v>233</v>
      </c>
      <c r="B99" s="81">
        <v>7</v>
      </c>
      <c r="C99" s="46"/>
      <c r="D99" s="82" t="s">
        <v>258</v>
      </c>
      <c r="E99" s="46"/>
      <c r="F99" s="81">
        <v>22.5</v>
      </c>
      <c r="G99" s="46"/>
      <c r="H99" s="81">
        <v>0</v>
      </c>
      <c r="I99" s="46"/>
      <c r="J99" s="81">
        <v>0</v>
      </c>
      <c r="K99" s="82"/>
      <c r="L99" s="81">
        <v>0</v>
      </c>
      <c r="M99" s="14"/>
      <c r="N99" s="81">
        <v>3829006810</v>
      </c>
      <c r="O99" s="82"/>
      <c r="P99" s="81">
        <v>0</v>
      </c>
      <c r="Q99" s="82"/>
      <c r="R99" s="81">
        <v>3829006810</v>
      </c>
      <c r="S99" s="124"/>
      <c r="T99" s="124"/>
      <c r="U99" s="124"/>
    </row>
    <row r="100" spans="1:21" ht="38.25" customHeight="1">
      <c r="A100" s="80" t="s">
        <v>233</v>
      </c>
      <c r="B100" s="81">
        <v>11</v>
      </c>
      <c r="C100" s="46"/>
      <c r="D100" s="82" t="s">
        <v>258</v>
      </c>
      <c r="E100" s="46"/>
      <c r="F100" s="81">
        <v>22.5</v>
      </c>
      <c r="G100" s="46"/>
      <c r="H100" s="81">
        <v>0</v>
      </c>
      <c r="I100" s="46"/>
      <c r="J100" s="81">
        <v>-54766498</v>
      </c>
      <c r="K100" s="82"/>
      <c r="L100" s="81">
        <v>54766498</v>
      </c>
      <c r="M100" s="14"/>
      <c r="N100" s="81">
        <v>40920566467</v>
      </c>
      <c r="O100" s="82"/>
      <c r="P100" s="81">
        <v>0</v>
      </c>
      <c r="Q100" s="82"/>
      <c r="R100" s="81">
        <v>40920566467</v>
      </c>
      <c r="S100" s="124"/>
      <c r="T100" s="124"/>
      <c r="U100" s="124"/>
    </row>
    <row r="101" spans="1:21" ht="38.25" customHeight="1">
      <c r="A101" s="80" t="s">
        <v>233</v>
      </c>
      <c r="B101" s="81">
        <v>12</v>
      </c>
      <c r="C101" s="46"/>
      <c r="D101" s="82" t="s">
        <v>258</v>
      </c>
      <c r="E101" s="46"/>
      <c r="F101" s="81">
        <v>22.5</v>
      </c>
      <c r="G101" s="46"/>
      <c r="H101" s="81">
        <v>0</v>
      </c>
      <c r="I101" s="46"/>
      <c r="J101" s="81">
        <v>-43272766</v>
      </c>
      <c r="K101" s="82"/>
      <c r="L101" s="81">
        <v>43272766</v>
      </c>
      <c r="M101" s="14"/>
      <c r="N101" s="81">
        <v>37702109548</v>
      </c>
      <c r="O101" s="82"/>
      <c r="P101" s="81">
        <v>0</v>
      </c>
      <c r="Q101" s="82"/>
      <c r="R101" s="81">
        <v>37702109548</v>
      </c>
      <c r="S101" s="124"/>
      <c r="T101" s="124"/>
      <c r="U101" s="124"/>
    </row>
    <row r="102" spans="1:21" ht="38.25" customHeight="1">
      <c r="A102" s="80" t="s">
        <v>217</v>
      </c>
      <c r="B102" s="81">
        <v>14</v>
      </c>
      <c r="C102" s="46"/>
      <c r="D102" s="82" t="s">
        <v>258</v>
      </c>
      <c r="E102" s="46"/>
      <c r="F102" s="81">
        <v>22.5</v>
      </c>
      <c r="G102" s="46"/>
      <c r="H102" s="81">
        <v>0</v>
      </c>
      <c r="I102" s="46"/>
      <c r="J102" s="81">
        <v>0</v>
      </c>
      <c r="K102" s="82"/>
      <c r="L102" s="81">
        <v>0</v>
      </c>
      <c r="M102" s="14"/>
      <c r="N102" s="81">
        <v>6728732839</v>
      </c>
      <c r="O102" s="82"/>
      <c r="P102" s="81">
        <v>0</v>
      </c>
      <c r="Q102" s="82"/>
      <c r="R102" s="81">
        <v>6728732839</v>
      </c>
      <c r="S102" s="124"/>
      <c r="T102" s="124"/>
      <c r="U102" s="124"/>
    </row>
    <row r="103" spans="1:21" ht="38.25" customHeight="1">
      <c r="A103" s="80" t="s">
        <v>217</v>
      </c>
      <c r="B103" s="81">
        <v>18</v>
      </c>
      <c r="C103" s="46"/>
      <c r="D103" s="82" t="s">
        <v>258</v>
      </c>
      <c r="E103" s="46"/>
      <c r="F103" s="81">
        <v>22.5</v>
      </c>
      <c r="G103" s="46"/>
      <c r="H103" s="81">
        <v>0</v>
      </c>
      <c r="I103" s="46"/>
      <c r="J103" s="81">
        <v>0</v>
      </c>
      <c r="K103" s="82"/>
      <c r="L103" s="81">
        <v>0</v>
      </c>
      <c r="M103" s="14"/>
      <c r="N103" s="81">
        <v>22812486920</v>
      </c>
      <c r="O103" s="82"/>
      <c r="P103" s="81">
        <v>0</v>
      </c>
      <c r="Q103" s="82"/>
      <c r="R103" s="81">
        <v>22812486920</v>
      </c>
      <c r="S103" s="124"/>
      <c r="T103" s="124"/>
      <c r="U103" s="124"/>
    </row>
    <row r="104" spans="1:21" ht="38.25" customHeight="1">
      <c r="A104" s="80" t="s">
        <v>217</v>
      </c>
      <c r="B104" s="81">
        <v>19</v>
      </c>
      <c r="C104" s="46"/>
      <c r="D104" s="82" t="s">
        <v>258</v>
      </c>
      <c r="E104" s="46"/>
      <c r="F104" s="81">
        <v>22.5</v>
      </c>
      <c r="G104" s="46"/>
      <c r="H104" s="81">
        <v>0</v>
      </c>
      <c r="I104" s="46"/>
      <c r="J104" s="81">
        <v>-70432371</v>
      </c>
      <c r="K104" s="82"/>
      <c r="L104" s="81">
        <v>70432371</v>
      </c>
      <c r="M104" s="14"/>
      <c r="N104" s="81">
        <v>20157188305</v>
      </c>
      <c r="O104" s="82"/>
      <c r="P104" s="81">
        <v>0</v>
      </c>
      <c r="Q104" s="82"/>
      <c r="R104" s="81">
        <v>20157188305</v>
      </c>
      <c r="S104" s="124"/>
      <c r="T104" s="124"/>
      <c r="U104" s="124"/>
    </row>
    <row r="105" spans="1:21" ht="38.25" customHeight="1">
      <c r="A105" s="80" t="s">
        <v>221</v>
      </c>
      <c r="B105" s="81">
        <v>22</v>
      </c>
      <c r="C105" s="46"/>
      <c r="D105" s="82" t="s">
        <v>258</v>
      </c>
      <c r="E105" s="46"/>
      <c r="F105" s="81">
        <v>22.5</v>
      </c>
      <c r="G105" s="46"/>
      <c r="H105" s="81">
        <v>0</v>
      </c>
      <c r="I105" s="46"/>
      <c r="J105" s="81">
        <v>0</v>
      </c>
      <c r="K105" s="82"/>
      <c r="L105" s="81">
        <v>0</v>
      </c>
      <c r="M105" s="14"/>
      <c r="N105" s="81">
        <v>7052525878</v>
      </c>
      <c r="O105" s="82"/>
      <c r="P105" s="81">
        <v>0</v>
      </c>
      <c r="Q105" s="82"/>
      <c r="R105" s="81">
        <v>7052525878</v>
      </c>
      <c r="S105" s="124"/>
      <c r="T105" s="124"/>
      <c r="U105" s="124"/>
    </row>
    <row r="106" spans="1:21" ht="38.25" customHeight="1">
      <c r="A106" s="80" t="s">
        <v>221</v>
      </c>
      <c r="B106" s="81">
        <v>26</v>
      </c>
      <c r="C106" s="46"/>
      <c r="D106" s="82" t="s">
        <v>258</v>
      </c>
      <c r="E106" s="46"/>
      <c r="F106" s="81">
        <v>22.5</v>
      </c>
      <c r="G106" s="46"/>
      <c r="H106" s="81">
        <v>0</v>
      </c>
      <c r="I106" s="46"/>
      <c r="J106" s="81">
        <v>0</v>
      </c>
      <c r="K106" s="82"/>
      <c r="L106" s="81">
        <v>0</v>
      </c>
      <c r="M106" s="14"/>
      <c r="N106" s="81">
        <v>172602738</v>
      </c>
      <c r="O106" s="82"/>
      <c r="P106" s="81">
        <v>0</v>
      </c>
      <c r="Q106" s="82"/>
      <c r="R106" s="81">
        <v>172602738</v>
      </c>
      <c r="S106" s="124"/>
      <c r="T106" s="124"/>
      <c r="U106" s="124"/>
    </row>
    <row r="107" spans="1:21" ht="38.25" customHeight="1">
      <c r="A107" s="80" t="s">
        <v>256</v>
      </c>
      <c r="B107" s="81">
        <v>1</v>
      </c>
      <c r="C107" s="46"/>
      <c r="D107" s="82" t="s">
        <v>258</v>
      </c>
      <c r="E107" s="46"/>
      <c r="F107" s="81">
        <v>22.5</v>
      </c>
      <c r="G107" s="46"/>
      <c r="H107" s="81">
        <v>0</v>
      </c>
      <c r="I107" s="46"/>
      <c r="J107" s="81">
        <v>0</v>
      </c>
      <c r="K107" s="82"/>
      <c r="L107" s="81">
        <v>0</v>
      </c>
      <c r="M107" s="14"/>
      <c r="N107" s="81">
        <v>35146849303</v>
      </c>
      <c r="O107" s="82"/>
      <c r="P107" s="81">
        <v>0</v>
      </c>
      <c r="Q107" s="82"/>
      <c r="R107" s="81">
        <v>35146849303</v>
      </c>
      <c r="S107" s="124"/>
      <c r="T107" s="124"/>
      <c r="U107" s="124"/>
    </row>
    <row r="108" spans="1:21" ht="38.25" customHeight="1">
      <c r="A108" s="80" t="s">
        <v>233</v>
      </c>
      <c r="B108" s="81">
        <v>10</v>
      </c>
      <c r="C108" s="46"/>
      <c r="D108" s="82" t="s">
        <v>258</v>
      </c>
      <c r="E108" s="46"/>
      <c r="F108" s="81">
        <v>20</v>
      </c>
      <c r="G108" s="46"/>
      <c r="H108" s="81">
        <v>706849290</v>
      </c>
      <c r="I108" s="46"/>
      <c r="J108" s="81">
        <v>0</v>
      </c>
      <c r="K108" s="82"/>
      <c r="L108" s="81">
        <v>706849290</v>
      </c>
      <c r="M108" s="14"/>
      <c r="N108" s="81">
        <v>6853383509</v>
      </c>
      <c r="O108" s="82"/>
      <c r="P108" s="81">
        <v>2361987</v>
      </c>
      <c r="Q108" s="82"/>
      <c r="R108" s="81">
        <v>6851021522</v>
      </c>
      <c r="S108" s="124"/>
      <c r="T108" s="124"/>
      <c r="U108" s="124"/>
    </row>
    <row r="109" spans="1:21" ht="38.25" customHeight="1">
      <c r="A109" s="80" t="s">
        <v>233</v>
      </c>
      <c r="B109" s="81">
        <v>12</v>
      </c>
      <c r="C109" s="46"/>
      <c r="D109" s="82" t="s">
        <v>258</v>
      </c>
      <c r="E109" s="46"/>
      <c r="F109" s="81">
        <v>20</v>
      </c>
      <c r="G109" s="46"/>
      <c r="H109" s="81">
        <v>0</v>
      </c>
      <c r="I109" s="46"/>
      <c r="J109" s="81">
        <v>0</v>
      </c>
      <c r="K109" s="82"/>
      <c r="L109" s="81">
        <v>0</v>
      </c>
      <c r="M109" s="14"/>
      <c r="N109" s="81">
        <v>23182465773</v>
      </c>
      <c r="O109" s="82"/>
      <c r="P109" s="81">
        <v>0</v>
      </c>
      <c r="Q109" s="82"/>
      <c r="R109" s="81">
        <v>23182465773</v>
      </c>
      <c r="S109" s="124"/>
      <c r="T109" s="124"/>
      <c r="U109" s="124"/>
    </row>
    <row r="110" spans="1:21" ht="38.25" customHeight="1">
      <c r="A110" s="80" t="s">
        <v>256</v>
      </c>
      <c r="B110" s="81">
        <v>12</v>
      </c>
      <c r="C110" s="46"/>
      <c r="D110" s="82" t="s">
        <v>258</v>
      </c>
      <c r="E110" s="46"/>
      <c r="F110" s="81">
        <v>22.5</v>
      </c>
      <c r="G110" s="46"/>
      <c r="H110" s="81">
        <v>0</v>
      </c>
      <c r="I110" s="46"/>
      <c r="J110" s="81">
        <v>0</v>
      </c>
      <c r="K110" s="82"/>
      <c r="L110" s="81">
        <v>0</v>
      </c>
      <c r="M110" s="14"/>
      <c r="N110" s="81">
        <v>25674657534</v>
      </c>
      <c r="O110" s="82"/>
      <c r="P110" s="81">
        <v>0</v>
      </c>
      <c r="Q110" s="82"/>
      <c r="R110" s="81">
        <v>25674657534</v>
      </c>
      <c r="S110" s="124"/>
      <c r="T110" s="124"/>
      <c r="U110" s="124"/>
    </row>
    <row r="111" spans="1:21" ht="38.25" customHeight="1">
      <c r="A111" s="80" t="s">
        <v>217</v>
      </c>
      <c r="B111" s="81">
        <v>15</v>
      </c>
      <c r="C111" s="46"/>
      <c r="D111" s="82" t="s">
        <v>258</v>
      </c>
      <c r="E111" s="46"/>
      <c r="F111" s="81">
        <v>22.5</v>
      </c>
      <c r="G111" s="46"/>
      <c r="H111" s="81">
        <v>0</v>
      </c>
      <c r="I111" s="46"/>
      <c r="J111" s="81">
        <v>0</v>
      </c>
      <c r="K111" s="82"/>
      <c r="L111" s="81">
        <v>0</v>
      </c>
      <c r="M111" s="14"/>
      <c r="N111" s="81">
        <v>13733188300</v>
      </c>
      <c r="O111" s="82"/>
      <c r="P111" s="81">
        <v>0</v>
      </c>
      <c r="Q111" s="82"/>
      <c r="R111" s="81">
        <v>13733188300</v>
      </c>
      <c r="S111" s="124"/>
      <c r="T111" s="124"/>
      <c r="U111" s="124"/>
    </row>
    <row r="112" spans="1:21" ht="38.25" customHeight="1">
      <c r="A112" s="80" t="s">
        <v>233</v>
      </c>
      <c r="B112" s="81">
        <v>19</v>
      </c>
      <c r="C112" s="46"/>
      <c r="D112" s="82" t="s">
        <v>258</v>
      </c>
      <c r="E112" s="46"/>
      <c r="F112" s="81">
        <v>20</v>
      </c>
      <c r="G112" s="46"/>
      <c r="H112" s="81">
        <v>932301365</v>
      </c>
      <c r="I112" s="46"/>
      <c r="J112" s="81">
        <v>0</v>
      </c>
      <c r="K112" s="82"/>
      <c r="L112" s="81">
        <v>932301365</v>
      </c>
      <c r="M112" s="14"/>
      <c r="N112" s="81">
        <v>3412986279</v>
      </c>
      <c r="O112" s="82"/>
      <c r="P112" s="81">
        <v>4090729</v>
      </c>
      <c r="Q112" s="82"/>
      <c r="R112" s="81">
        <v>3408895550</v>
      </c>
      <c r="S112" s="124"/>
      <c r="T112" s="124"/>
      <c r="U112" s="124"/>
    </row>
    <row r="113" spans="1:21" ht="38.25" customHeight="1">
      <c r="A113" s="80" t="s">
        <v>233</v>
      </c>
      <c r="B113" s="81">
        <v>23</v>
      </c>
      <c r="C113" s="46"/>
      <c r="D113" s="82" t="s">
        <v>258</v>
      </c>
      <c r="E113" s="46"/>
      <c r="F113" s="81">
        <v>22.5</v>
      </c>
      <c r="G113" s="46"/>
      <c r="H113" s="81">
        <v>5580000000</v>
      </c>
      <c r="I113" s="46"/>
      <c r="J113" s="81">
        <v>6290943</v>
      </c>
      <c r="K113" s="82"/>
      <c r="L113" s="81">
        <v>5573709057</v>
      </c>
      <c r="M113" s="14"/>
      <c r="N113" s="81">
        <v>20205000000</v>
      </c>
      <c r="O113" s="82"/>
      <c r="P113" s="81">
        <v>27680151</v>
      </c>
      <c r="Q113" s="82"/>
      <c r="R113" s="81">
        <v>20177319849</v>
      </c>
      <c r="S113" s="124"/>
      <c r="T113" s="124"/>
      <c r="U113" s="124"/>
    </row>
    <row r="114" spans="1:21" ht="38.25" customHeight="1">
      <c r="A114" s="80" t="s">
        <v>217</v>
      </c>
      <c r="B114" s="81">
        <v>25</v>
      </c>
      <c r="C114" s="46"/>
      <c r="D114" s="82" t="s">
        <v>258</v>
      </c>
      <c r="E114" s="46"/>
      <c r="F114" s="81">
        <v>22.5</v>
      </c>
      <c r="G114" s="46"/>
      <c r="H114" s="81">
        <v>0</v>
      </c>
      <c r="I114" s="46"/>
      <c r="J114" s="81">
        <v>0</v>
      </c>
      <c r="K114" s="82"/>
      <c r="L114" s="81">
        <v>0</v>
      </c>
      <c r="M114" s="14"/>
      <c r="N114" s="81">
        <v>5658904080</v>
      </c>
      <c r="O114" s="82"/>
      <c r="P114" s="81">
        <v>0</v>
      </c>
      <c r="Q114" s="82"/>
      <c r="R114" s="81">
        <v>5658904080</v>
      </c>
      <c r="S114" s="124"/>
      <c r="T114" s="124"/>
      <c r="U114" s="124"/>
    </row>
    <row r="115" spans="1:21" ht="38.25" customHeight="1">
      <c r="A115" s="80" t="s">
        <v>217</v>
      </c>
      <c r="B115" s="81">
        <v>26</v>
      </c>
      <c r="C115" s="46"/>
      <c r="D115" s="82" t="s">
        <v>258</v>
      </c>
      <c r="E115" s="46"/>
      <c r="F115" s="81">
        <v>22.5</v>
      </c>
      <c r="G115" s="46"/>
      <c r="H115" s="81">
        <v>0</v>
      </c>
      <c r="I115" s="46"/>
      <c r="J115" s="81">
        <v>0</v>
      </c>
      <c r="K115" s="82"/>
      <c r="L115" s="81">
        <v>0</v>
      </c>
      <c r="M115" s="14"/>
      <c r="N115" s="81">
        <v>1217095890</v>
      </c>
      <c r="O115" s="82"/>
      <c r="P115" s="81">
        <v>0</v>
      </c>
      <c r="Q115" s="82"/>
      <c r="R115" s="81">
        <v>1217095890</v>
      </c>
      <c r="S115" s="124"/>
      <c r="T115" s="124"/>
      <c r="U115" s="124"/>
    </row>
    <row r="116" spans="1:21" ht="38.25" customHeight="1">
      <c r="A116" s="80" t="s">
        <v>234</v>
      </c>
      <c r="B116" s="81">
        <v>23</v>
      </c>
      <c r="C116" s="46"/>
      <c r="D116" s="82" t="s">
        <v>258</v>
      </c>
      <c r="E116" s="46"/>
      <c r="F116" s="81">
        <v>0</v>
      </c>
      <c r="G116" s="46"/>
      <c r="H116" s="81">
        <v>0</v>
      </c>
      <c r="I116" s="46"/>
      <c r="J116" s="81">
        <v>0</v>
      </c>
      <c r="K116" s="82"/>
      <c r="L116" s="81">
        <v>0</v>
      </c>
      <c r="M116" s="14"/>
      <c r="N116" s="81">
        <v>9739528</v>
      </c>
      <c r="O116" s="82"/>
      <c r="P116" s="81">
        <v>0</v>
      </c>
      <c r="Q116" s="82"/>
      <c r="R116" s="81">
        <v>9739528</v>
      </c>
      <c r="S116" s="124"/>
      <c r="T116" s="124"/>
      <c r="U116" s="124"/>
    </row>
    <row r="117" spans="1:21" ht="38.25" customHeight="1">
      <c r="A117" s="80" t="s">
        <v>234</v>
      </c>
      <c r="B117" s="81">
        <v>2</v>
      </c>
      <c r="C117" s="46"/>
      <c r="D117" s="82" t="s">
        <v>258</v>
      </c>
      <c r="E117" s="46"/>
      <c r="F117" s="81">
        <v>22.5</v>
      </c>
      <c r="G117" s="46"/>
      <c r="H117" s="81">
        <v>0</v>
      </c>
      <c r="I117" s="46"/>
      <c r="J117" s="81">
        <v>0</v>
      </c>
      <c r="K117" s="82"/>
      <c r="L117" s="81">
        <v>0</v>
      </c>
      <c r="M117" s="14"/>
      <c r="N117" s="81">
        <v>13900191561</v>
      </c>
      <c r="O117" s="82"/>
      <c r="P117" s="81">
        <v>0</v>
      </c>
      <c r="Q117" s="82"/>
      <c r="R117" s="81">
        <v>13900191561</v>
      </c>
      <c r="S117" s="124"/>
      <c r="T117" s="124"/>
      <c r="U117" s="124"/>
    </row>
    <row r="118" spans="1:21" ht="38.25" customHeight="1">
      <c r="A118" s="80" t="s">
        <v>233</v>
      </c>
      <c r="B118" s="81">
        <v>3</v>
      </c>
      <c r="C118" s="46"/>
      <c r="D118" s="82" t="s">
        <v>258</v>
      </c>
      <c r="E118" s="46"/>
      <c r="F118" s="81">
        <v>20</v>
      </c>
      <c r="G118" s="46"/>
      <c r="H118" s="81">
        <v>287671230</v>
      </c>
      <c r="I118" s="46"/>
      <c r="J118" s="81">
        <v>0</v>
      </c>
      <c r="K118" s="82"/>
      <c r="L118" s="81">
        <v>287671230</v>
      </c>
      <c r="M118" s="14"/>
      <c r="N118" s="81">
        <v>1121917797</v>
      </c>
      <c r="O118" s="82"/>
      <c r="P118" s="81">
        <v>424897</v>
      </c>
      <c r="Q118" s="82"/>
      <c r="R118" s="81">
        <v>1121492900</v>
      </c>
      <c r="S118" s="124"/>
      <c r="T118" s="124"/>
      <c r="U118" s="124"/>
    </row>
    <row r="119" spans="1:21" ht="38.25" customHeight="1">
      <c r="A119" s="80" t="s">
        <v>234</v>
      </c>
      <c r="B119" s="81">
        <v>3</v>
      </c>
      <c r="C119" s="46"/>
      <c r="D119" s="82" t="s">
        <v>258</v>
      </c>
      <c r="E119" s="46"/>
      <c r="F119" s="81">
        <v>22.5</v>
      </c>
      <c r="G119" s="46"/>
      <c r="H119" s="81">
        <v>0</v>
      </c>
      <c r="I119" s="46"/>
      <c r="J119" s="81">
        <v>0</v>
      </c>
      <c r="K119" s="82"/>
      <c r="L119" s="81">
        <v>0</v>
      </c>
      <c r="M119" s="14"/>
      <c r="N119" s="81">
        <v>17698474470</v>
      </c>
      <c r="O119" s="82"/>
      <c r="P119" s="81">
        <v>0</v>
      </c>
      <c r="Q119" s="82"/>
      <c r="R119" s="81">
        <v>17698474470</v>
      </c>
      <c r="S119" s="124"/>
      <c r="T119" s="124"/>
      <c r="U119" s="124"/>
    </row>
    <row r="120" spans="1:21" ht="38.25" customHeight="1">
      <c r="A120" s="80" t="s">
        <v>217</v>
      </c>
      <c r="B120" s="81">
        <v>7</v>
      </c>
      <c r="C120" s="46"/>
      <c r="D120" s="82" t="s">
        <v>258</v>
      </c>
      <c r="E120" s="46"/>
      <c r="F120" s="81">
        <v>22.5</v>
      </c>
      <c r="G120" s="46"/>
      <c r="H120" s="81">
        <v>0</v>
      </c>
      <c r="I120" s="46"/>
      <c r="J120" s="81">
        <v>0</v>
      </c>
      <c r="K120" s="82"/>
      <c r="L120" s="81">
        <v>0</v>
      </c>
      <c r="M120" s="14"/>
      <c r="N120" s="81">
        <v>12711020546</v>
      </c>
      <c r="O120" s="82"/>
      <c r="P120" s="81">
        <v>0</v>
      </c>
      <c r="Q120" s="82"/>
      <c r="R120" s="81">
        <v>12711020546</v>
      </c>
      <c r="S120" s="124"/>
      <c r="T120" s="124"/>
      <c r="U120" s="124"/>
    </row>
    <row r="121" spans="1:21" ht="38.25" customHeight="1">
      <c r="A121" s="80" t="s">
        <v>235</v>
      </c>
      <c r="B121" s="81">
        <v>9</v>
      </c>
      <c r="C121" s="46"/>
      <c r="D121" s="82" t="s">
        <v>258</v>
      </c>
      <c r="E121" s="46"/>
      <c r="F121" s="81">
        <v>20.5</v>
      </c>
      <c r="G121" s="46"/>
      <c r="H121" s="81">
        <v>0</v>
      </c>
      <c r="I121" s="46"/>
      <c r="J121" s="81">
        <v>0</v>
      </c>
      <c r="K121" s="82"/>
      <c r="L121" s="81">
        <v>0</v>
      </c>
      <c r="M121" s="14"/>
      <c r="N121" s="81">
        <v>24009823482</v>
      </c>
      <c r="O121" s="82"/>
      <c r="P121" s="81">
        <v>0</v>
      </c>
      <c r="Q121" s="82"/>
      <c r="R121" s="81">
        <v>24009823482</v>
      </c>
      <c r="S121" s="124"/>
      <c r="T121" s="124"/>
      <c r="U121" s="124"/>
    </row>
    <row r="122" spans="1:21" ht="38.25" customHeight="1">
      <c r="A122" s="80" t="s">
        <v>235</v>
      </c>
      <c r="B122" s="81">
        <v>13</v>
      </c>
      <c r="C122" s="46"/>
      <c r="D122" s="82" t="s">
        <v>258</v>
      </c>
      <c r="E122" s="46"/>
      <c r="F122" s="81">
        <v>20.5</v>
      </c>
      <c r="G122" s="46"/>
      <c r="H122" s="81">
        <v>0</v>
      </c>
      <c r="I122" s="46"/>
      <c r="J122" s="81">
        <v>0</v>
      </c>
      <c r="K122" s="82"/>
      <c r="L122" s="81">
        <v>0</v>
      </c>
      <c r="M122" s="14"/>
      <c r="N122" s="81">
        <v>19645083365</v>
      </c>
      <c r="O122" s="82"/>
      <c r="P122" s="81">
        <v>0</v>
      </c>
      <c r="Q122" s="82"/>
      <c r="R122" s="81">
        <v>19645083365</v>
      </c>
      <c r="S122" s="124"/>
      <c r="T122" s="124"/>
      <c r="U122" s="124"/>
    </row>
    <row r="123" spans="1:21" ht="38.25" customHeight="1">
      <c r="A123" s="80" t="s">
        <v>233</v>
      </c>
      <c r="B123" s="81">
        <v>21</v>
      </c>
      <c r="C123" s="46"/>
      <c r="D123" s="82" t="s">
        <v>258</v>
      </c>
      <c r="E123" s="46"/>
      <c r="F123" s="81">
        <v>20</v>
      </c>
      <c r="G123" s="46"/>
      <c r="H123" s="81">
        <v>1264931504</v>
      </c>
      <c r="I123" s="46"/>
      <c r="J123" s="81">
        <v>0</v>
      </c>
      <c r="K123" s="82"/>
      <c r="L123" s="81">
        <v>1264931504</v>
      </c>
      <c r="M123" s="14"/>
      <c r="N123" s="81">
        <v>3306575333</v>
      </c>
      <c r="O123" s="82"/>
      <c r="P123" s="81">
        <v>3029430</v>
      </c>
      <c r="Q123" s="82"/>
      <c r="R123" s="81">
        <v>3303545903</v>
      </c>
      <c r="S123" s="124"/>
      <c r="T123" s="124"/>
      <c r="U123" s="124"/>
    </row>
    <row r="124" spans="1:21" ht="38.25" customHeight="1">
      <c r="A124" s="80" t="s">
        <v>233</v>
      </c>
      <c r="B124" s="81">
        <v>22</v>
      </c>
      <c r="C124" s="46"/>
      <c r="D124" s="82" t="s">
        <v>258</v>
      </c>
      <c r="E124" s="46"/>
      <c r="F124" s="81">
        <v>20</v>
      </c>
      <c r="G124" s="46"/>
      <c r="H124" s="81">
        <v>2342465737</v>
      </c>
      <c r="I124" s="46"/>
      <c r="J124" s="81">
        <v>0</v>
      </c>
      <c r="K124" s="82"/>
      <c r="L124" s="81">
        <v>2342465737</v>
      </c>
      <c r="M124" s="14"/>
      <c r="N124" s="81">
        <v>6767123234</v>
      </c>
      <c r="O124" s="82"/>
      <c r="P124" s="81">
        <v>5221351</v>
      </c>
      <c r="Q124" s="82"/>
      <c r="R124" s="81">
        <v>6761901883</v>
      </c>
      <c r="S124" s="124"/>
      <c r="T124" s="124"/>
      <c r="U124" s="124"/>
    </row>
    <row r="125" spans="1:21" ht="38.25" customHeight="1">
      <c r="A125" s="80" t="s">
        <v>233</v>
      </c>
      <c r="B125" s="81">
        <v>23</v>
      </c>
      <c r="C125" s="46"/>
      <c r="D125" s="82" t="s">
        <v>258</v>
      </c>
      <c r="E125" s="46"/>
      <c r="F125" s="81">
        <v>20</v>
      </c>
      <c r="G125" s="46"/>
      <c r="H125" s="81">
        <v>6458178078</v>
      </c>
      <c r="I125" s="46"/>
      <c r="J125" s="81">
        <v>0</v>
      </c>
      <c r="K125" s="82"/>
      <c r="L125" s="81">
        <v>6458178078</v>
      </c>
      <c r="M125" s="14"/>
      <c r="N125" s="81">
        <v>18505890397</v>
      </c>
      <c r="O125" s="82"/>
      <c r="P125" s="81">
        <v>13161270</v>
      </c>
      <c r="Q125" s="82"/>
      <c r="R125" s="81">
        <v>18492729127</v>
      </c>
      <c r="S125" s="124"/>
      <c r="T125" s="124"/>
      <c r="U125" s="124"/>
    </row>
    <row r="126" spans="1:21" ht="38.25" customHeight="1">
      <c r="A126" s="80" t="s">
        <v>234</v>
      </c>
      <c r="B126" s="81">
        <v>27</v>
      </c>
      <c r="C126" s="46"/>
      <c r="D126" s="82" t="s">
        <v>258</v>
      </c>
      <c r="E126" s="46"/>
      <c r="F126" s="81">
        <v>22.5</v>
      </c>
      <c r="G126" s="46"/>
      <c r="H126" s="81">
        <v>0</v>
      </c>
      <c r="I126" s="46"/>
      <c r="J126" s="81">
        <v>0</v>
      </c>
      <c r="K126" s="82"/>
      <c r="L126" s="81">
        <v>0</v>
      </c>
      <c r="M126" s="14"/>
      <c r="N126" s="81">
        <v>18752876027</v>
      </c>
      <c r="O126" s="82"/>
      <c r="P126" s="81">
        <v>0</v>
      </c>
      <c r="Q126" s="82"/>
      <c r="R126" s="81">
        <v>18752876027</v>
      </c>
      <c r="S126" s="124"/>
      <c r="T126" s="124"/>
      <c r="U126" s="124"/>
    </row>
    <row r="127" spans="1:21" ht="38.25" customHeight="1">
      <c r="A127" s="80" t="s">
        <v>257</v>
      </c>
      <c r="B127" s="81">
        <v>27</v>
      </c>
      <c r="C127" s="46"/>
      <c r="D127" s="82" t="s">
        <v>258</v>
      </c>
      <c r="E127" s="46"/>
      <c r="F127" s="81">
        <v>20.5</v>
      </c>
      <c r="G127" s="46"/>
      <c r="H127" s="81">
        <v>0</v>
      </c>
      <c r="I127" s="46"/>
      <c r="J127" s="81">
        <v>0</v>
      </c>
      <c r="K127" s="82"/>
      <c r="L127" s="81">
        <v>0</v>
      </c>
      <c r="M127" s="14"/>
      <c r="N127" s="81">
        <v>13356164384</v>
      </c>
      <c r="O127" s="82"/>
      <c r="P127" s="81">
        <v>0</v>
      </c>
      <c r="Q127" s="82"/>
      <c r="R127" s="81">
        <v>13356164384</v>
      </c>
      <c r="S127" s="124"/>
      <c r="T127" s="124"/>
      <c r="U127" s="124"/>
    </row>
    <row r="128" spans="1:21" ht="38.25" customHeight="1">
      <c r="A128" s="80" t="s">
        <v>233</v>
      </c>
      <c r="B128" s="81">
        <v>27</v>
      </c>
      <c r="C128" s="46"/>
      <c r="D128" s="82" t="s">
        <v>258</v>
      </c>
      <c r="E128" s="46"/>
      <c r="F128" s="81">
        <v>20</v>
      </c>
      <c r="G128" s="46"/>
      <c r="H128" s="81">
        <v>11789630110</v>
      </c>
      <c r="I128" s="46"/>
      <c r="J128" s="81">
        <v>0</v>
      </c>
      <c r="K128" s="82"/>
      <c r="L128" s="81">
        <v>11789630110</v>
      </c>
      <c r="M128" s="14"/>
      <c r="N128" s="81">
        <v>36196232792</v>
      </c>
      <c r="O128" s="82"/>
      <c r="P128" s="81">
        <v>12061687</v>
      </c>
      <c r="Q128" s="82"/>
      <c r="R128" s="81">
        <v>36184171105</v>
      </c>
      <c r="S128" s="124"/>
      <c r="T128" s="124"/>
      <c r="U128" s="124"/>
    </row>
    <row r="129" spans="1:21" ht="38.25" customHeight="1">
      <c r="A129" s="80" t="s">
        <v>233</v>
      </c>
      <c r="B129" s="81">
        <v>28</v>
      </c>
      <c r="C129" s="46"/>
      <c r="D129" s="82" t="s">
        <v>258</v>
      </c>
      <c r="E129" s="46"/>
      <c r="F129" s="81">
        <v>20</v>
      </c>
      <c r="G129" s="46"/>
      <c r="H129" s="81">
        <v>10569205459</v>
      </c>
      <c r="I129" s="46"/>
      <c r="J129" s="81">
        <v>0</v>
      </c>
      <c r="K129" s="82"/>
      <c r="L129" s="81">
        <v>10569205459</v>
      </c>
      <c r="M129" s="14"/>
      <c r="N129" s="81">
        <v>32202082149</v>
      </c>
      <c r="O129" s="82"/>
      <c r="P129" s="81">
        <v>7471689</v>
      </c>
      <c r="Q129" s="82"/>
      <c r="R129" s="81">
        <v>32194610460</v>
      </c>
      <c r="S129" s="124"/>
      <c r="T129" s="124"/>
      <c r="U129" s="124"/>
    </row>
    <row r="130" spans="1:21" ht="38.25" customHeight="1">
      <c r="A130" s="80" t="s">
        <v>256</v>
      </c>
      <c r="B130" s="81">
        <v>28</v>
      </c>
      <c r="C130" s="46"/>
      <c r="D130" s="82" t="s">
        <v>258</v>
      </c>
      <c r="E130" s="46"/>
      <c r="F130" s="81">
        <v>22.5</v>
      </c>
      <c r="G130" s="46"/>
      <c r="H130" s="81">
        <v>0</v>
      </c>
      <c r="I130" s="46"/>
      <c r="J130" s="81">
        <v>0</v>
      </c>
      <c r="K130" s="82"/>
      <c r="L130" s="81">
        <v>0</v>
      </c>
      <c r="M130" s="14"/>
      <c r="N130" s="81">
        <v>18493150685</v>
      </c>
      <c r="O130" s="82"/>
      <c r="P130" s="81">
        <v>0</v>
      </c>
      <c r="Q130" s="82"/>
      <c r="R130" s="81">
        <v>18493150685</v>
      </c>
      <c r="S130" s="124"/>
      <c r="T130" s="124"/>
      <c r="U130" s="124"/>
    </row>
    <row r="131" spans="1:21" ht="38.25" customHeight="1">
      <c r="A131" s="80" t="s">
        <v>233</v>
      </c>
      <c r="B131" s="81">
        <v>30</v>
      </c>
      <c r="C131" s="46"/>
      <c r="D131" s="82" t="s">
        <v>258</v>
      </c>
      <c r="E131" s="46"/>
      <c r="F131" s="81">
        <v>20</v>
      </c>
      <c r="G131" s="46"/>
      <c r="H131" s="81">
        <v>8681095890</v>
      </c>
      <c r="I131" s="46"/>
      <c r="J131" s="81">
        <v>0</v>
      </c>
      <c r="K131" s="82"/>
      <c r="L131" s="81">
        <v>8681095890</v>
      </c>
      <c r="M131" s="14"/>
      <c r="N131" s="81">
        <v>29732753423</v>
      </c>
      <c r="O131" s="82"/>
      <c r="P131" s="81">
        <v>0</v>
      </c>
      <c r="Q131" s="82"/>
      <c r="R131" s="81">
        <v>29732753423</v>
      </c>
      <c r="S131" s="124"/>
      <c r="T131" s="124"/>
      <c r="U131" s="124"/>
    </row>
    <row r="132" spans="1:21" ht="38.25" customHeight="1">
      <c r="A132" s="80" t="s">
        <v>256</v>
      </c>
      <c r="B132" s="81">
        <v>4</v>
      </c>
      <c r="C132" s="46"/>
      <c r="D132" s="82" t="s">
        <v>258</v>
      </c>
      <c r="E132" s="46"/>
      <c r="F132" s="81">
        <v>22.5</v>
      </c>
      <c r="G132" s="46"/>
      <c r="H132" s="81">
        <v>0</v>
      </c>
      <c r="I132" s="46"/>
      <c r="J132" s="81">
        <v>0</v>
      </c>
      <c r="K132" s="82"/>
      <c r="L132" s="81">
        <v>0</v>
      </c>
      <c r="M132" s="14"/>
      <c r="N132" s="81">
        <v>12265974654</v>
      </c>
      <c r="O132" s="82"/>
      <c r="P132" s="81">
        <v>0</v>
      </c>
      <c r="Q132" s="82"/>
      <c r="R132" s="81">
        <v>12265974654</v>
      </c>
      <c r="S132" s="124"/>
      <c r="T132" s="124"/>
      <c r="U132" s="124"/>
    </row>
    <row r="133" spans="1:21" ht="38.25" customHeight="1">
      <c r="A133" s="80" t="s">
        <v>233</v>
      </c>
      <c r="B133" s="81">
        <v>6</v>
      </c>
      <c r="C133" s="46"/>
      <c r="D133" s="82" t="s">
        <v>258</v>
      </c>
      <c r="E133" s="46"/>
      <c r="F133" s="81">
        <v>20</v>
      </c>
      <c r="G133" s="46"/>
      <c r="H133" s="81">
        <v>11506849290</v>
      </c>
      <c r="I133" s="46"/>
      <c r="J133" s="81">
        <v>0</v>
      </c>
      <c r="K133" s="82"/>
      <c r="L133" s="81">
        <v>11506849290</v>
      </c>
      <c r="M133" s="14"/>
      <c r="N133" s="81">
        <v>37109588971</v>
      </c>
      <c r="O133" s="82"/>
      <c r="P133" s="81">
        <v>30165416</v>
      </c>
      <c r="Q133" s="82"/>
      <c r="R133" s="81">
        <v>37079423555</v>
      </c>
      <c r="S133" s="124"/>
      <c r="T133" s="124"/>
      <c r="U133" s="124"/>
    </row>
    <row r="134" spans="1:21" ht="38.25" customHeight="1">
      <c r="A134" s="80" t="s">
        <v>234</v>
      </c>
      <c r="B134" s="81">
        <v>6</v>
      </c>
      <c r="C134" s="46"/>
      <c r="D134" s="82" t="s">
        <v>258</v>
      </c>
      <c r="E134" s="46"/>
      <c r="F134" s="81">
        <v>22.5</v>
      </c>
      <c r="G134" s="46"/>
      <c r="H134" s="81">
        <v>3891022850</v>
      </c>
      <c r="I134" s="46"/>
      <c r="J134" s="81">
        <v>0</v>
      </c>
      <c r="K134" s="82"/>
      <c r="L134" s="81">
        <v>3891022850</v>
      </c>
      <c r="M134" s="14"/>
      <c r="N134" s="81">
        <v>45617939070</v>
      </c>
      <c r="O134" s="82"/>
      <c r="P134" s="81">
        <v>0</v>
      </c>
      <c r="Q134" s="82"/>
      <c r="R134" s="81">
        <v>45617939070</v>
      </c>
      <c r="S134" s="124"/>
      <c r="T134" s="124"/>
      <c r="U134" s="124"/>
    </row>
    <row r="135" spans="1:21" ht="38.25" customHeight="1">
      <c r="A135" s="80" t="s">
        <v>217</v>
      </c>
      <c r="B135" s="81">
        <v>6</v>
      </c>
      <c r="C135" s="46"/>
      <c r="D135" s="82" t="s">
        <v>258</v>
      </c>
      <c r="E135" s="46"/>
      <c r="F135" s="81">
        <v>24</v>
      </c>
      <c r="G135" s="46"/>
      <c r="H135" s="81">
        <v>0</v>
      </c>
      <c r="I135" s="46"/>
      <c r="J135" s="81">
        <v>0</v>
      </c>
      <c r="K135" s="82"/>
      <c r="L135" s="81">
        <v>0</v>
      </c>
      <c r="M135" s="14"/>
      <c r="N135" s="81">
        <v>43548005486</v>
      </c>
      <c r="O135" s="82"/>
      <c r="P135" s="81">
        <v>0</v>
      </c>
      <c r="Q135" s="82"/>
      <c r="R135" s="81">
        <v>43548005486</v>
      </c>
      <c r="S135" s="124"/>
      <c r="T135" s="124"/>
      <c r="U135" s="124"/>
    </row>
    <row r="136" spans="1:21" ht="38.25" customHeight="1">
      <c r="A136" s="80" t="s">
        <v>256</v>
      </c>
      <c r="B136" s="81">
        <v>7</v>
      </c>
      <c r="C136" s="46"/>
      <c r="D136" s="82" t="s">
        <v>258</v>
      </c>
      <c r="E136" s="46"/>
      <c r="F136" s="81">
        <v>22.5</v>
      </c>
      <c r="G136" s="46"/>
      <c r="H136" s="81">
        <v>0</v>
      </c>
      <c r="I136" s="46"/>
      <c r="J136" s="81">
        <v>0</v>
      </c>
      <c r="K136" s="82"/>
      <c r="L136" s="81">
        <v>0</v>
      </c>
      <c r="M136" s="14"/>
      <c r="N136" s="81">
        <v>11114038355</v>
      </c>
      <c r="O136" s="82"/>
      <c r="P136" s="81">
        <v>0</v>
      </c>
      <c r="Q136" s="82"/>
      <c r="R136" s="81">
        <v>11114038355</v>
      </c>
      <c r="S136" s="124"/>
      <c r="T136" s="124"/>
      <c r="U136" s="124"/>
    </row>
    <row r="137" spans="1:21" ht="38.25" customHeight="1">
      <c r="A137" s="80" t="s">
        <v>234</v>
      </c>
      <c r="B137" s="81">
        <v>7</v>
      </c>
      <c r="C137" s="46"/>
      <c r="D137" s="82" t="s">
        <v>258</v>
      </c>
      <c r="E137" s="46"/>
      <c r="F137" s="81">
        <v>22.5</v>
      </c>
      <c r="G137" s="46"/>
      <c r="H137" s="81">
        <v>4311131880</v>
      </c>
      <c r="I137" s="46"/>
      <c r="J137" s="81">
        <v>0</v>
      </c>
      <c r="K137" s="82"/>
      <c r="L137" s="81">
        <v>4311131880</v>
      </c>
      <c r="M137" s="14"/>
      <c r="N137" s="81">
        <v>34853988010</v>
      </c>
      <c r="O137" s="82"/>
      <c r="P137" s="81">
        <v>0</v>
      </c>
      <c r="Q137" s="82"/>
      <c r="R137" s="81">
        <v>34853988010</v>
      </c>
      <c r="S137" s="124"/>
      <c r="T137" s="124"/>
      <c r="U137" s="124"/>
    </row>
    <row r="138" spans="1:21" ht="38.25" customHeight="1">
      <c r="A138" s="80" t="s">
        <v>233</v>
      </c>
      <c r="B138" s="81">
        <v>7</v>
      </c>
      <c r="C138" s="46"/>
      <c r="D138" s="82" t="s">
        <v>258</v>
      </c>
      <c r="E138" s="46"/>
      <c r="F138" s="81">
        <v>20</v>
      </c>
      <c r="G138" s="46"/>
      <c r="H138" s="81">
        <v>5276712300</v>
      </c>
      <c r="I138" s="46"/>
      <c r="J138" s="81">
        <v>0</v>
      </c>
      <c r="K138" s="82"/>
      <c r="L138" s="81">
        <v>5276712300</v>
      </c>
      <c r="M138" s="14"/>
      <c r="N138" s="81">
        <v>16841506770</v>
      </c>
      <c r="O138" s="82"/>
      <c r="P138" s="81">
        <v>15457618</v>
      </c>
      <c r="Q138" s="82"/>
      <c r="R138" s="81">
        <v>16826049152</v>
      </c>
      <c r="S138" s="124"/>
      <c r="T138" s="124"/>
      <c r="U138" s="124"/>
    </row>
    <row r="139" spans="1:21" ht="38.25" customHeight="1">
      <c r="A139" s="80" t="s">
        <v>217</v>
      </c>
      <c r="B139" s="81">
        <v>8</v>
      </c>
      <c r="C139" s="46"/>
      <c r="D139" s="82" t="s">
        <v>258</v>
      </c>
      <c r="E139" s="46"/>
      <c r="F139" s="81">
        <v>24</v>
      </c>
      <c r="G139" s="46"/>
      <c r="H139" s="81">
        <v>0</v>
      </c>
      <c r="I139" s="46"/>
      <c r="J139" s="81">
        <v>0</v>
      </c>
      <c r="K139" s="82"/>
      <c r="L139" s="81">
        <v>0</v>
      </c>
      <c r="M139" s="14"/>
      <c r="N139" s="81">
        <v>9668506849</v>
      </c>
      <c r="O139" s="82"/>
      <c r="P139" s="81">
        <v>0</v>
      </c>
      <c r="Q139" s="82"/>
      <c r="R139" s="81">
        <v>9668506849</v>
      </c>
      <c r="S139" s="124"/>
      <c r="T139" s="124"/>
      <c r="U139" s="124"/>
    </row>
    <row r="140" spans="1:21" ht="38.25" customHeight="1">
      <c r="A140" s="80" t="s">
        <v>234</v>
      </c>
      <c r="B140" s="81">
        <v>11</v>
      </c>
      <c r="C140" s="46"/>
      <c r="D140" s="82" t="s">
        <v>258</v>
      </c>
      <c r="E140" s="46"/>
      <c r="F140" s="81">
        <v>22.5</v>
      </c>
      <c r="G140" s="46"/>
      <c r="H140" s="81">
        <v>10115036168</v>
      </c>
      <c r="I140" s="46"/>
      <c r="J140" s="81">
        <v>0</v>
      </c>
      <c r="K140" s="82"/>
      <c r="L140" s="81">
        <v>10115036168</v>
      </c>
      <c r="M140" s="14"/>
      <c r="N140" s="81">
        <v>43476679995</v>
      </c>
      <c r="O140" s="82"/>
      <c r="P140" s="81">
        <v>0</v>
      </c>
      <c r="Q140" s="82"/>
      <c r="R140" s="81">
        <v>43476679995</v>
      </c>
      <c r="S140" s="124"/>
      <c r="T140" s="124"/>
      <c r="U140" s="124"/>
    </row>
    <row r="141" spans="1:21" ht="38.25" customHeight="1">
      <c r="A141" s="80" t="s">
        <v>217</v>
      </c>
      <c r="B141" s="81">
        <v>12</v>
      </c>
      <c r="C141" s="46"/>
      <c r="D141" s="82" t="s">
        <v>258</v>
      </c>
      <c r="E141" s="46"/>
      <c r="F141" s="81">
        <v>24</v>
      </c>
      <c r="G141" s="46"/>
      <c r="H141" s="81">
        <v>0</v>
      </c>
      <c r="I141" s="46"/>
      <c r="J141" s="81">
        <v>0</v>
      </c>
      <c r="K141" s="82"/>
      <c r="L141" s="81">
        <v>0</v>
      </c>
      <c r="M141" s="14"/>
      <c r="N141" s="81">
        <v>8821668494</v>
      </c>
      <c r="O141" s="82"/>
      <c r="P141" s="81">
        <v>0</v>
      </c>
      <c r="Q141" s="82"/>
      <c r="R141" s="81">
        <v>8821668494</v>
      </c>
      <c r="S141" s="124"/>
      <c r="T141" s="124"/>
      <c r="U141" s="124"/>
    </row>
    <row r="142" spans="1:21" ht="38.25" customHeight="1">
      <c r="A142" s="80" t="s">
        <v>236</v>
      </c>
      <c r="B142" s="81">
        <v>13</v>
      </c>
      <c r="C142" s="46"/>
      <c r="D142" s="82" t="s">
        <v>258</v>
      </c>
      <c r="E142" s="46"/>
      <c r="F142" s="81">
        <v>20</v>
      </c>
      <c r="G142" s="46"/>
      <c r="H142" s="81">
        <v>0</v>
      </c>
      <c r="I142" s="46"/>
      <c r="J142" s="81">
        <v>-8113649</v>
      </c>
      <c r="K142" s="82"/>
      <c r="L142" s="81">
        <v>8113649</v>
      </c>
      <c r="M142" s="14"/>
      <c r="N142" s="81">
        <v>14731488761</v>
      </c>
      <c r="O142" s="82"/>
      <c r="P142" s="81">
        <v>0</v>
      </c>
      <c r="Q142" s="82"/>
      <c r="R142" s="81">
        <v>14731488761</v>
      </c>
      <c r="S142" s="124"/>
      <c r="T142" s="124"/>
      <c r="U142" s="124"/>
    </row>
    <row r="143" spans="1:21" ht="38.25" customHeight="1">
      <c r="A143" s="80" t="s">
        <v>236</v>
      </c>
      <c r="B143" s="81">
        <v>15</v>
      </c>
      <c r="C143" s="46"/>
      <c r="D143" s="82" t="s">
        <v>258</v>
      </c>
      <c r="E143" s="46"/>
      <c r="F143" s="81">
        <v>20</v>
      </c>
      <c r="G143" s="46"/>
      <c r="H143" s="81">
        <v>0</v>
      </c>
      <c r="I143" s="46"/>
      <c r="J143" s="81">
        <v>0</v>
      </c>
      <c r="K143" s="82"/>
      <c r="L143" s="81">
        <v>0</v>
      </c>
      <c r="M143" s="14"/>
      <c r="N143" s="81">
        <v>17699054795</v>
      </c>
      <c r="O143" s="82"/>
      <c r="P143" s="81">
        <v>0</v>
      </c>
      <c r="Q143" s="82"/>
      <c r="R143" s="81">
        <v>17699054795</v>
      </c>
      <c r="S143" s="124"/>
      <c r="T143" s="124"/>
      <c r="U143" s="124"/>
    </row>
    <row r="144" spans="1:21" ht="38.25" customHeight="1">
      <c r="A144" s="80" t="s">
        <v>217</v>
      </c>
      <c r="B144" s="81">
        <v>22</v>
      </c>
      <c r="C144" s="46"/>
      <c r="D144" s="82" t="s">
        <v>258</v>
      </c>
      <c r="E144" s="46"/>
      <c r="F144" s="81">
        <v>24</v>
      </c>
      <c r="G144" s="46"/>
      <c r="H144" s="81">
        <v>18190221358</v>
      </c>
      <c r="I144" s="46"/>
      <c r="J144" s="81">
        <v>-29225292</v>
      </c>
      <c r="K144" s="82"/>
      <c r="L144" s="81">
        <v>18219446650</v>
      </c>
      <c r="M144" s="14"/>
      <c r="N144" s="81">
        <v>50858166547</v>
      </c>
      <c r="O144" s="82"/>
      <c r="P144" s="81">
        <v>60035142</v>
      </c>
      <c r="Q144" s="82"/>
      <c r="R144" s="81">
        <v>50798131405</v>
      </c>
      <c r="S144" s="124"/>
      <c r="T144" s="124"/>
      <c r="U144" s="124"/>
    </row>
    <row r="145" spans="1:21" ht="38.25" customHeight="1">
      <c r="A145" s="80" t="s">
        <v>237</v>
      </c>
      <c r="B145" s="81">
        <v>3</v>
      </c>
      <c r="C145" s="46"/>
      <c r="D145" s="82" t="s">
        <v>258</v>
      </c>
      <c r="E145" s="46"/>
      <c r="F145" s="81">
        <v>18</v>
      </c>
      <c r="G145" s="46"/>
      <c r="H145" s="81">
        <v>23199087190</v>
      </c>
      <c r="I145" s="46"/>
      <c r="J145" s="81">
        <v>-16916118</v>
      </c>
      <c r="K145" s="82"/>
      <c r="L145" s="81">
        <v>23216003308</v>
      </c>
      <c r="M145" s="14"/>
      <c r="N145" s="81">
        <v>34650046093</v>
      </c>
      <c r="O145" s="82"/>
      <c r="P145" s="81">
        <v>0</v>
      </c>
      <c r="Q145" s="82"/>
      <c r="R145" s="81">
        <v>34650046093</v>
      </c>
      <c r="S145" s="124"/>
      <c r="T145" s="124"/>
      <c r="U145" s="124"/>
    </row>
    <row r="146" spans="1:21" ht="38.25" customHeight="1">
      <c r="A146" s="80" t="s">
        <v>237</v>
      </c>
      <c r="B146" s="81">
        <v>3</v>
      </c>
      <c r="C146" s="46"/>
      <c r="D146" s="82" t="s">
        <v>258</v>
      </c>
      <c r="E146" s="46"/>
      <c r="F146" s="81">
        <v>0</v>
      </c>
      <c r="G146" s="46"/>
      <c r="H146" s="81">
        <v>6937</v>
      </c>
      <c r="I146" s="46"/>
      <c r="J146" s="81">
        <v>0</v>
      </c>
      <c r="K146" s="82"/>
      <c r="L146" s="81">
        <v>6937</v>
      </c>
      <c r="M146" s="14"/>
      <c r="N146" s="81">
        <v>6937</v>
      </c>
      <c r="O146" s="82"/>
      <c r="P146" s="81">
        <v>0</v>
      </c>
      <c r="Q146" s="82"/>
      <c r="R146" s="81">
        <v>6937</v>
      </c>
      <c r="S146" s="124"/>
      <c r="T146" s="124"/>
      <c r="U146" s="124"/>
    </row>
    <row r="147" spans="1:21" ht="38.25" customHeight="1">
      <c r="A147" s="80" t="s">
        <v>237</v>
      </c>
      <c r="B147" s="81">
        <v>4</v>
      </c>
      <c r="C147" s="46"/>
      <c r="D147" s="82" t="s">
        <v>258</v>
      </c>
      <c r="E147" s="46"/>
      <c r="F147" s="81">
        <v>18</v>
      </c>
      <c r="G147" s="46"/>
      <c r="H147" s="81">
        <v>30752278346</v>
      </c>
      <c r="I147" s="46"/>
      <c r="J147" s="81">
        <v>-28776742</v>
      </c>
      <c r="K147" s="82"/>
      <c r="L147" s="81">
        <v>30781055088</v>
      </c>
      <c r="M147" s="14"/>
      <c r="N147" s="81">
        <v>45369264626</v>
      </c>
      <c r="O147" s="82"/>
      <c r="P147" s="81">
        <v>0</v>
      </c>
      <c r="Q147" s="82"/>
      <c r="R147" s="81">
        <v>45369264626</v>
      </c>
      <c r="S147" s="124"/>
      <c r="T147" s="124"/>
      <c r="U147" s="124"/>
    </row>
    <row r="148" spans="1:21" ht="38.25" customHeight="1">
      <c r="A148" s="80" t="s">
        <v>233</v>
      </c>
      <c r="B148" s="81">
        <v>5</v>
      </c>
      <c r="C148" s="46"/>
      <c r="D148" s="82" t="s">
        <v>258</v>
      </c>
      <c r="E148" s="46"/>
      <c r="F148" s="81">
        <v>22.5</v>
      </c>
      <c r="G148" s="46"/>
      <c r="H148" s="81">
        <v>15177982175</v>
      </c>
      <c r="I148" s="46"/>
      <c r="J148" s="81">
        <v>3761105</v>
      </c>
      <c r="K148" s="82"/>
      <c r="L148" s="81">
        <v>15174221070</v>
      </c>
      <c r="M148" s="14"/>
      <c r="N148" s="81">
        <v>24358213325</v>
      </c>
      <c r="O148" s="82"/>
      <c r="P148" s="81">
        <v>31969395</v>
      </c>
      <c r="Q148" s="82"/>
      <c r="R148" s="81">
        <v>24326243930</v>
      </c>
      <c r="S148" s="124"/>
      <c r="T148" s="124"/>
      <c r="U148" s="124"/>
    </row>
    <row r="149" spans="1:21" ht="38.25" customHeight="1">
      <c r="A149" s="80" t="s">
        <v>233</v>
      </c>
      <c r="B149" s="81">
        <v>6</v>
      </c>
      <c r="C149" s="46"/>
      <c r="D149" s="82" t="s">
        <v>258</v>
      </c>
      <c r="E149" s="46"/>
      <c r="F149" s="81">
        <v>22.5</v>
      </c>
      <c r="G149" s="46"/>
      <c r="H149" s="81">
        <v>11310328758</v>
      </c>
      <c r="I149" s="46"/>
      <c r="J149" s="81">
        <v>3361174</v>
      </c>
      <c r="K149" s="82"/>
      <c r="L149" s="81">
        <v>11306967584</v>
      </c>
      <c r="M149" s="14"/>
      <c r="N149" s="81">
        <v>17877616422</v>
      </c>
      <c r="O149" s="82"/>
      <c r="P149" s="81">
        <v>27561634</v>
      </c>
      <c r="Q149" s="82"/>
      <c r="R149" s="81">
        <v>17850054788</v>
      </c>
      <c r="S149" s="124"/>
      <c r="T149" s="124"/>
      <c r="U149" s="124"/>
    </row>
    <row r="150" spans="1:21" ht="38.25" customHeight="1">
      <c r="A150" s="80" t="s">
        <v>233</v>
      </c>
      <c r="B150" s="81">
        <v>6</v>
      </c>
      <c r="C150" s="46"/>
      <c r="D150" s="82" t="s">
        <v>258</v>
      </c>
      <c r="E150" s="46"/>
      <c r="F150" s="81">
        <v>20</v>
      </c>
      <c r="G150" s="46"/>
      <c r="H150" s="81">
        <v>14363998264</v>
      </c>
      <c r="I150" s="46"/>
      <c r="J150" s="81">
        <v>0</v>
      </c>
      <c r="K150" s="82"/>
      <c r="L150" s="81">
        <v>14363998264</v>
      </c>
      <c r="M150" s="14"/>
      <c r="N150" s="81">
        <v>22451579620</v>
      </c>
      <c r="O150" s="82"/>
      <c r="P150" s="81">
        <v>26502178</v>
      </c>
      <c r="Q150" s="82"/>
      <c r="R150" s="81">
        <v>22425077442</v>
      </c>
      <c r="S150" s="124"/>
      <c r="T150" s="124"/>
      <c r="U150" s="124"/>
    </row>
    <row r="151" spans="1:21" ht="38.25" customHeight="1">
      <c r="A151" s="80" t="s">
        <v>233</v>
      </c>
      <c r="B151" s="81">
        <v>16</v>
      </c>
      <c r="C151" s="46"/>
      <c r="D151" s="82" t="s">
        <v>258</v>
      </c>
      <c r="E151" s="46"/>
      <c r="F151" s="81">
        <v>20</v>
      </c>
      <c r="G151" s="46"/>
      <c r="H151" s="81">
        <v>1639726016</v>
      </c>
      <c r="I151" s="46"/>
      <c r="J151" s="81">
        <v>0</v>
      </c>
      <c r="K151" s="82"/>
      <c r="L151" s="81">
        <v>1639726016</v>
      </c>
      <c r="M151" s="14"/>
      <c r="N151" s="81">
        <v>2176712312</v>
      </c>
      <c r="O151" s="82"/>
      <c r="P151" s="81">
        <v>4666910</v>
      </c>
      <c r="Q151" s="82"/>
      <c r="R151" s="81">
        <v>2172045402</v>
      </c>
      <c r="S151" s="124"/>
      <c r="T151" s="124"/>
      <c r="U151" s="124"/>
    </row>
    <row r="152" spans="1:21" ht="38.25" customHeight="1">
      <c r="A152" s="80" t="s">
        <v>234</v>
      </c>
      <c r="B152" s="81">
        <v>16</v>
      </c>
      <c r="C152" s="46"/>
      <c r="D152" s="82" t="s">
        <v>258</v>
      </c>
      <c r="E152" s="46"/>
      <c r="F152" s="81">
        <v>22.5</v>
      </c>
      <c r="G152" s="46"/>
      <c r="H152" s="81">
        <v>20138371146</v>
      </c>
      <c r="I152" s="46"/>
      <c r="J152" s="81">
        <v>0</v>
      </c>
      <c r="K152" s="82"/>
      <c r="L152" s="81">
        <v>20138371146</v>
      </c>
      <c r="M152" s="14"/>
      <c r="N152" s="81">
        <v>30508516344</v>
      </c>
      <c r="O152" s="82"/>
      <c r="P152" s="81">
        <v>0</v>
      </c>
      <c r="Q152" s="82"/>
      <c r="R152" s="81">
        <v>30508516344</v>
      </c>
      <c r="S152" s="124"/>
      <c r="T152" s="124"/>
      <c r="U152" s="124"/>
    </row>
    <row r="153" spans="1:21" ht="38.25" customHeight="1">
      <c r="A153" s="80" t="s">
        <v>238</v>
      </c>
      <c r="B153" s="81">
        <v>20</v>
      </c>
      <c r="C153" s="46"/>
      <c r="D153" s="82" t="s">
        <v>258</v>
      </c>
      <c r="E153" s="46"/>
      <c r="F153" s="81">
        <v>22.5</v>
      </c>
      <c r="G153" s="46"/>
      <c r="H153" s="81">
        <v>42764450943</v>
      </c>
      <c r="I153" s="46"/>
      <c r="J153" s="81">
        <v>0</v>
      </c>
      <c r="K153" s="82"/>
      <c r="L153" s="81">
        <v>42764450943</v>
      </c>
      <c r="M153" s="14"/>
      <c r="N153" s="81">
        <v>55100350253</v>
      </c>
      <c r="O153" s="82"/>
      <c r="P153" s="81">
        <v>150234227</v>
      </c>
      <c r="Q153" s="82"/>
      <c r="R153" s="81">
        <v>54950116026</v>
      </c>
      <c r="S153" s="124"/>
      <c r="T153" s="124"/>
      <c r="U153" s="124"/>
    </row>
    <row r="154" spans="1:21" ht="38.25" customHeight="1">
      <c r="A154" s="80" t="s">
        <v>233</v>
      </c>
      <c r="B154" s="81">
        <v>20</v>
      </c>
      <c r="C154" s="46"/>
      <c r="D154" s="82" t="s">
        <v>258</v>
      </c>
      <c r="E154" s="46"/>
      <c r="F154" s="81">
        <v>20</v>
      </c>
      <c r="G154" s="46"/>
      <c r="H154" s="81">
        <v>2163805713</v>
      </c>
      <c r="I154" s="46"/>
      <c r="J154" s="81">
        <v>-2</v>
      </c>
      <c r="K154" s="82"/>
      <c r="L154" s="81">
        <v>2163805715</v>
      </c>
      <c r="M154" s="14"/>
      <c r="N154" s="81">
        <v>2619343791</v>
      </c>
      <c r="O154" s="82"/>
      <c r="P154" s="81">
        <v>4938080</v>
      </c>
      <c r="Q154" s="82"/>
      <c r="R154" s="81">
        <v>2614405711</v>
      </c>
      <c r="S154" s="124"/>
      <c r="T154" s="124"/>
      <c r="U154" s="124"/>
    </row>
    <row r="155" spans="1:21" ht="38.25" customHeight="1">
      <c r="A155" s="80" t="s">
        <v>238</v>
      </c>
      <c r="B155" s="81">
        <v>23</v>
      </c>
      <c r="C155" s="46"/>
      <c r="D155" s="82" t="s">
        <v>258</v>
      </c>
      <c r="E155" s="46"/>
      <c r="F155" s="81">
        <v>22.5</v>
      </c>
      <c r="G155" s="46"/>
      <c r="H155" s="81">
        <v>5589284792</v>
      </c>
      <c r="I155" s="46"/>
      <c r="J155" s="81">
        <v>0</v>
      </c>
      <c r="K155" s="82"/>
      <c r="L155" s="81">
        <v>5589284792</v>
      </c>
      <c r="M155" s="14"/>
      <c r="N155" s="81">
        <v>6717890956</v>
      </c>
      <c r="O155" s="82"/>
      <c r="P155" s="81">
        <v>15777772</v>
      </c>
      <c r="Q155" s="82"/>
      <c r="R155" s="81">
        <v>6702113184</v>
      </c>
      <c r="S155" s="124"/>
      <c r="T155" s="124"/>
      <c r="U155" s="124"/>
    </row>
    <row r="156" spans="1:21" ht="38.25" customHeight="1">
      <c r="A156" s="80" t="s">
        <v>238</v>
      </c>
      <c r="B156" s="81">
        <v>26</v>
      </c>
      <c r="C156" s="46"/>
      <c r="D156" s="82" t="s">
        <v>258</v>
      </c>
      <c r="E156" s="46"/>
      <c r="F156" s="81">
        <v>22.5</v>
      </c>
      <c r="G156" s="46"/>
      <c r="H156" s="81">
        <v>3099551900</v>
      </c>
      <c r="I156" s="46"/>
      <c r="J156" s="81">
        <v>23959206</v>
      </c>
      <c r="K156" s="82"/>
      <c r="L156" s="81">
        <v>3075592694</v>
      </c>
      <c r="M156" s="14"/>
      <c r="N156" s="81">
        <v>3310312172</v>
      </c>
      <c r="O156" s="82"/>
      <c r="P156" s="81">
        <v>27283859</v>
      </c>
      <c r="Q156" s="82"/>
      <c r="R156" s="81">
        <v>3283028313</v>
      </c>
      <c r="S156" s="124"/>
      <c r="T156" s="124"/>
      <c r="U156" s="124"/>
    </row>
    <row r="157" spans="1:21" ht="38.25" customHeight="1">
      <c r="A157" s="80" t="s">
        <v>238</v>
      </c>
      <c r="B157" s="81">
        <v>11</v>
      </c>
      <c r="C157" s="46"/>
      <c r="D157" s="82" t="s">
        <v>258</v>
      </c>
      <c r="E157" s="46"/>
      <c r="F157" s="81">
        <v>22.5</v>
      </c>
      <c r="G157" s="46"/>
      <c r="H157" s="81">
        <v>3557432453</v>
      </c>
      <c r="I157" s="46"/>
      <c r="J157" s="81">
        <v>23959848</v>
      </c>
      <c r="K157" s="82"/>
      <c r="L157" s="81">
        <v>3533472605</v>
      </c>
      <c r="M157" s="14"/>
      <c r="N157" s="81">
        <v>3557432453</v>
      </c>
      <c r="O157" s="82"/>
      <c r="P157" s="81">
        <v>23959848</v>
      </c>
      <c r="Q157" s="82"/>
      <c r="R157" s="81">
        <v>3533472605</v>
      </c>
      <c r="S157" s="124"/>
      <c r="T157" s="124"/>
      <c r="U157" s="124"/>
    </row>
    <row r="158" spans="1:21" ht="38.25" customHeight="1">
      <c r="A158" s="80" t="s">
        <v>238</v>
      </c>
      <c r="B158" s="81">
        <v>14</v>
      </c>
      <c r="C158" s="46"/>
      <c r="D158" s="82" t="s">
        <v>258</v>
      </c>
      <c r="E158" s="46"/>
      <c r="F158" s="81">
        <v>22.5</v>
      </c>
      <c r="G158" s="46"/>
      <c r="H158" s="81">
        <v>4065110128</v>
      </c>
      <c r="I158" s="46"/>
      <c r="J158" s="81">
        <v>34782281</v>
      </c>
      <c r="K158" s="82"/>
      <c r="L158" s="81">
        <v>4030327847</v>
      </c>
      <c r="M158" s="14"/>
      <c r="N158" s="81">
        <v>4065110128</v>
      </c>
      <c r="O158" s="82"/>
      <c r="P158" s="81">
        <v>34782281</v>
      </c>
      <c r="Q158" s="82"/>
      <c r="R158" s="81">
        <v>4030327847</v>
      </c>
      <c r="S158" s="124"/>
      <c r="T158" s="124"/>
      <c r="U158" s="124"/>
    </row>
    <row r="159" spans="1:21" ht="38.25" customHeight="1">
      <c r="A159" s="80" t="s">
        <v>239</v>
      </c>
      <c r="B159" s="81">
        <v>18</v>
      </c>
      <c r="C159" s="46"/>
      <c r="D159" s="82" t="s">
        <v>258</v>
      </c>
      <c r="E159" s="46"/>
      <c r="F159" s="81">
        <v>18</v>
      </c>
      <c r="G159" s="46"/>
      <c r="H159" s="81">
        <v>6411886020</v>
      </c>
      <c r="I159" s="46"/>
      <c r="J159" s="81">
        <v>56415682</v>
      </c>
      <c r="K159" s="82"/>
      <c r="L159" s="81">
        <v>6355470338</v>
      </c>
      <c r="M159" s="14"/>
      <c r="N159" s="81">
        <v>6411886020</v>
      </c>
      <c r="O159" s="82"/>
      <c r="P159" s="81">
        <v>56415682</v>
      </c>
      <c r="Q159" s="82"/>
      <c r="R159" s="81">
        <v>6355470338</v>
      </c>
      <c r="S159" s="124"/>
      <c r="T159" s="124"/>
      <c r="U159" s="124"/>
    </row>
    <row r="160" spans="1:21" ht="38.25" customHeight="1">
      <c r="A160" s="80" t="s">
        <v>239</v>
      </c>
      <c r="B160" s="81">
        <v>21</v>
      </c>
      <c r="C160" s="46"/>
      <c r="D160" s="82" t="s">
        <v>258</v>
      </c>
      <c r="E160" s="46"/>
      <c r="F160" s="81">
        <v>18</v>
      </c>
      <c r="G160" s="46"/>
      <c r="H160" s="81">
        <v>445837311</v>
      </c>
      <c r="I160" s="46"/>
      <c r="J160" s="81">
        <v>4569838</v>
      </c>
      <c r="K160" s="82"/>
      <c r="L160" s="81">
        <v>441267473</v>
      </c>
      <c r="M160" s="14"/>
      <c r="N160" s="81">
        <v>445837311</v>
      </c>
      <c r="O160" s="82"/>
      <c r="P160" s="81">
        <v>4569838</v>
      </c>
      <c r="Q160" s="82"/>
      <c r="R160" s="81">
        <v>441267473</v>
      </c>
      <c r="S160" s="124"/>
      <c r="T160" s="124"/>
      <c r="U160" s="124"/>
    </row>
    <row r="161" spans="1:21" ht="38.25" customHeight="1">
      <c r="A161" s="80" t="s">
        <v>239</v>
      </c>
      <c r="B161" s="81">
        <v>25</v>
      </c>
      <c r="C161" s="46"/>
      <c r="D161" s="82" t="s">
        <v>258</v>
      </c>
      <c r="E161" s="46"/>
      <c r="F161" s="81">
        <v>18</v>
      </c>
      <c r="G161" s="46"/>
      <c r="H161" s="81">
        <v>611726300</v>
      </c>
      <c r="I161" s="46"/>
      <c r="J161" s="81">
        <v>7449982</v>
      </c>
      <c r="K161" s="82"/>
      <c r="L161" s="81">
        <v>604276318</v>
      </c>
      <c r="M161" s="14"/>
      <c r="N161" s="81">
        <v>611726300</v>
      </c>
      <c r="O161" s="82"/>
      <c r="P161" s="81">
        <v>7449982</v>
      </c>
      <c r="Q161" s="82"/>
      <c r="R161" s="81">
        <v>604276318</v>
      </c>
      <c r="S161" s="124"/>
      <c r="T161" s="124"/>
      <c r="U161" s="124"/>
    </row>
    <row r="162" spans="1:21" ht="18.75" thickBot="1">
      <c r="A162" s="14"/>
      <c r="B162" s="14"/>
      <c r="C162" s="14"/>
      <c r="D162" s="14"/>
      <c r="E162" s="14"/>
      <c r="F162" s="14"/>
      <c r="G162" s="14"/>
      <c r="H162" s="123">
        <f>SUM(H7:H161)</f>
        <v>411985780211</v>
      </c>
      <c r="I162" s="14"/>
      <c r="J162" s="123">
        <f>SUM(J17:J161)</f>
        <v>-86953937</v>
      </c>
      <c r="K162" s="14"/>
      <c r="L162" s="123">
        <f>SUM(L7:L161)</f>
        <v>412072734148</v>
      </c>
      <c r="M162" s="14"/>
      <c r="N162" s="123">
        <f>SUM(N7:N161)</f>
        <v>2829298834730</v>
      </c>
      <c r="O162" s="14"/>
      <c r="P162" s="123">
        <f>SUM(P17:P161)</f>
        <v>844714858</v>
      </c>
      <c r="Q162" s="14"/>
      <c r="R162" s="123">
        <f>SUM(R7:R161)</f>
        <v>2828454119872</v>
      </c>
    </row>
    <row r="163" spans="1:21" ht="18.75" thickTop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</row>
    <row r="165" spans="1:21">
      <c r="R165" s="124"/>
    </row>
    <row r="166" spans="1:21">
      <c r="R166" s="124"/>
    </row>
    <row r="167" spans="1:21">
      <c r="R167" s="124"/>
    </row>
    <row r="169" spans="1:21">
      <c r="R169" s="124"/>
    </row>
  </sheetData>
  <mergeCells count="7">
    <mergeCell ref="B5:F5"/>
    <mergeCell ref="H5:L5"/>
    <mergeCell ref="N5:R5"/>
    <mergeCell ref="A4:R4"/>
    <mergeCell ref="A1:S1"/>
    <mergeCell ref="A2:S2"/>
    <mergeCell ref="A3:S3"/>
  </mergeCells>
  <pageMargins left="0.7" right="0.7" top="0.75" bottom="0.75" header="0.3" footer="0.3"/>
  <pageSetup orientation="landscape" horizontalDpi="4294967295" verticalDpi="4294967295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62"/>
  <sheetViews>
    <sheetView rightToLeft="1" workbookViewId="0">
      <selection activeCell="S14" sqref="S14"/>
    </sheetView>
  </sheetViews>
  <sheetFormatPr defaultRowHeight="14.25"/>
  <cols>
    <col min="1" max="1" width="25.625" bestFit="1" customWidth="1"/>
    <col min="2" max="2" width="8.625" bestFit="1" customWidth="1"/>
    <col min="3" max="3" width="0.875" customWidth="1"/>
    <col min="4" max="4" width="13.125" bestFit="1" customWidth="1"/>
    <col min="5" max="5" width="0.625" customWidth="1"/>
    <col min="6" max="6" width="13.125" bestFit="1" customWidth="1"/>
    <col min="7" max="7" width="0.875" customWidth="1"/>
    <col min="8" max="8" width="12.625" bestFit="1" customWidth="1"/>
    <col min="9" max="9" width="0.625" customWidth="1"/>
    <col min="10" max="10" width="10.625" bestFit="1" customWidth="1"/>
    <col min="11" max="11" width="0.375" customWidth="1"/>
    <col min="12" max="12" width="15.5" bestFit="1" customWidth="1"/>
    <col min="13" max="13" width="0.375" customWidth="1"/>
    <col min="14" max="14" width="15.5" bestFit="1" customWidth="1"/>
    <col min="15" max="15" width="0.625" customWidth="1"/>
    <col min="16" max="16" width="16" bestFit="1" customWidth="1"/>
    <col min="17" max="17" width="25.625" bestFit="1" customWidth="1"/>
    <col min="18" max="18" width="13" bestFit="1" customWidth="1"/>
    <col min="19" max="19" width="10.875" bestFit="1" customWidth="1"/>
    <col min="20" max="20" width="18.75" style="153" bestFit="1" customWidth="1"/>
    <col min="21" max="22" width="16.125" bestFit="1" customWidth="1"/>
  </cols>
  <sheetData>
    <row r="1" spans="1:22" ht="21">
      <c r="A1" s="241" t="s">
        <v>216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V1" s="80"/>
    </row>
    <row r="2" spans="1:22" ht="21">
      <c r="A2" s="241" t="s">
        <v>92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V2" s="80"/>
    </row>
    <row r="3" spans="1:22" ht="21">
      <c r="A3" s="241" t="s">
        <v>241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V3" s="80"/>
    </row>
    <row r="4" spans="1:22" ht="25.5">
      <c r="A4" s="182" t="s">
        <v>82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V4" s="80"/>
    </row>
    <row r="5" spans="1:22" ht="16.5" customHeight="1" thickBot="1">
      <c r="A5" s="49"/>
      <c r="B5" s="247" t="s">
        <v>240</v>
      </c>
      <c r="C5" s="247"/>
      <c r="D5" s="247"/>
      <c r="E5" s="247"/>
      <c r="F5" s="247"/>
      <c r="G5" s="247"/>
      <c r="H5" s="247"/>
      <c r="I5" s="49"/>
      <c r="J5" s="247" t="s">
        <v>248</v>
      </c>
      <c r="K5" s="247"/>
      <c r="L5" s="247"/>
      <c r="M5" s="247"/>
      <c r="N5" s="247"/>
      <c r="O5" s="247"/>
      <c r="P5" s="247"/>
      <c r="V5" s="80"/>
    </row>
    <row r="6" spans="1:22" ht="39.75" thickBot="1">
      <c r="A6" s="50" t="s">
        <v>62</v>
      </c>
      <c r="B6" s="51" t="s">
        <v>5</v>
      </c>
      <c r="C6" s="50"/>
      <c r="D6" s="52" t="s">
        <v>77</v>
      </c>
      <c r="E6" s="50"/>
      <c r="F6" s="51" t="s">
        <v>74</v>
      </c>
      <c r="G6" s="50"/>
      <c r="H6" s="53" t="s">
        <v>78</v>
      </c>
      <c r="I6" s="49"/>
      <c r="J6" s="51" t="s">
        <v>5</v>
      </c>
      <c r="K6" s="50"/>
      <c r="L6" s="52" t="s">
        <v>33</v>
      </c>
      <c r="M6" s="50"/>
      <c r="N6" s="51" t="s">
        <v>74</v>
      </c>
      <c r="O6" s="50"/>
      <c r="P6" s="53" t="s">
        <v>78</v>
      </c>
      <c r="Q6" s="50" t="s">
        <v>306</v>
      </c>
      <c r="R6" s="50" t="s">
        <v>307</v>
      </c>
      <c r="S6" s="50" t="s">
        <v>308</v>
      </c>
      <c r="T6" s="252" t="s">
        <v>309</v>
      </c>
      <c r="U6" s="50" t="s">
        <v>4</v>
      </c>
    </row>
    <row r="7" spans="1:22" s="254" customFormat="1" ht="21">
      <c r="A7" s="161" t="s">
        <v>171</v>
      </c>
      <c r="B7" s="81">
        <v>16274</v>
      </c>
      <c r="C7" s="82"/>
      <c r="D7" s="81">
        <v>21359359155</v>
      </c>
      <c r="E7" s="82"/>
      <c r="F7" s="81">
        <v>24234475621</v>
      </c>
      <c r="G7" s="82"/>
      <c r="H7" s="81">
        <v>-2875116466</v>
      </c>
      <c r="I7" s="82"/>
      <c r="J7" s="81">
        <v>16274</v>
      </c>
      <c r="K7" s="82"/>
      <c r="L7" s="81">
        <v>21359359155</v>
      </c>
      <c r="M7" s="82"/>
      <c r="N7" s="81">
        <f>L7-P7</f>
        <v>24362324466</v>
      </c>
      <c r="O7" s="82"/>
      <c r="P7" s="81">
        <v>-3002965311</v>
      </c>
      <c r="R7" s="255"/>
      <c r="T7" s="256"/>
      <c r="U7" s="257"/>
      <c r="V7" s="257"/>
    </row>
    <row r="8" spans="1:22" s="254" customFormat="1" ht="21">
      <c r="A8" s="156" t="s">
        <v>160</v>
      </c>
      <c r="B8" s="81">
        <v>3812601</v>
      </c>
      <c r="C8" s="82"/>
      <c r="D8" s="81">
        <v>47697574763</v>
      </c>
      <c r="E8" s="82"/>
      <c r="F8" s="81">
        <f>D8-H8</f>
        <v>41383433975</v>
      </c>
      <c r="G8" s="82"/>
      <c r="H8" s="81">
        <v>6314140788</v>
      </c>
      <c r="I8" s="82"/>
      <c r="J8" s="81">
        <v>23790360</v>
      </c>
      <c r="K8" s="82"/>
      <c r="L8" s="81">
        <v>251191617963</v>
      </c>
      <c r="M8" s="82"/>
      <c r="N8" s="81">
        <f>L8-P8</f>
        <v>241458062315</v>
      </c>
      <c r="O8" s="82"/>
      <c r="P8" s="81">
        <v>9733555648</v>
      </c>
      <c r="Q8" s="256"/>
      <c r="R8" s="255"/>
      <c r="T8" s="256"/>
      <c r="U8" s="257"/>
      <c r="V8" s="257"/>
    </row>
    <row r="9" spans="1:22" s="254" customFormat="1" ht="21">
      <c r="A9" s="154" t="s">
        <v>168</v>
      </c>
      <c r="B9" s="81">
        <v>2800000</v>
      </c>
      <c r="C9" s="82"/>
      <c r="D9" s="81">
        <v>41352611933</v>
      </c>
      <c r="E9" s="82"/>
      <c r="F9" s="81">
        <f>D9-H9</f>
        <v>38841561138</v>
      </c>
      <c r="G9" s="82"/>
      <c r="H9" s="81">
        <v>2511050795</v>
      </c>
      <c r="I9" s="82"/>
      <c r="J9" s="81">
        <v>2800000</v>
      </c>
      <c r="K9" s="82"/>
      <c r="L9" s="81">
        <v>41352611933</v>
      </c>
      <c r="M9" s="82"/>
      <c r="N9" s="81">
        <f>L9-P9</f>
        <v>39089081005</v>
      </c>
      <c r="O9" s="82"/>
      <c r="P9" s="81">
        <v>2263530928</v>
      </c>
      <c r="R9" s="255"/>
      <c r="T9" s="256"/>
      <c r="U9" s="257"/>
      <c r="V9" s="257"/>
    </row>
    <row r="10" spans="1:22" s="254" customFormat="1" ht="21">
      <c r="A10" s="156" t="s">
        <v>162</v>
      </c>
      <c r="B10" s="81">
        <v>0</v>
      </c>
      <c r="C10" s="82"/>
      <c r="D10" s="81">
        <v>0</v>
      </c>
      <c r="E10" s="82"/>
      <c r="F10" s="81">
        <v>0</v>
      </c>
      <c r="G10" s="82"/>
      <c r="H10" s="81">
        <v>0</v>
      </c>
      <c r="I10" s="82"/>
      <c r="J10" s="81">
        <v>1355000</v>
      </c>
      <c r="K10" s="82"/>
      <c r="L10" s="81">
        <v>30617254485</v>
      </c>
      <c r="M10" s="82"/>
      <c r="N10" s="81">
        <v>28361660474</v>
      </c>
      <c r="O10" s="82"/>
      <c r="P10" s="81">
        <v>2255594011</v>
      </c>
      <c r="Q10" s="80"/>
      <c r="R10" s="255"/>
      <c r="T10" s="256"/>
      <c r="U10" s="257"/>
      <c r="V10" s="257"/>
    </row>
    <row r="11" spans="1:22" s="254" customFormat="1" ht="21">
      <c r="A11" s="161" t="s">
        <v>263</v>
      </c>
      <c r="B11" s="81">
        <v>0</v>
      </c>
      <c r="C11" s="82"/>
      <c r="D11" s="81">
        <v>0</v>
      </c>
      <c r="E11" s="82"/>
      <c r="F11" s="81">
        <v>0</v>
      </c>
      <c r="G11" s="82"/>
      <c r="H11" s="81">
        <v>0</v>
      </c>
      <c r="I11" s="82"/>
      <c r="J11" s="81">
        <v>1302822</v>
      </c>
      <c r="K11" s="82"/>
      <c r="L11" s="81">
        <v>468455805672</v>
      </c>
      <c r="M11" s="82"/>
      <c r="N11" s="81">
        <v>454893329520</v>
      </c>
      <c r="O11" s="82"/>
      <c r="P11" s="81">
        <v>13562476152</v>
      </c>
      <c r="Q11" s="151"/>
      <c r="R11" s="255"/>
      <c r="T11" s="256"/>
      <c r="U11" s="257"/>
      <c r="V11" s="257"/>
    </row>
    <row r="12" spans="1:22" s="254" customFormat="1" ht="21">
      <c r="A12" s="156" t="s">
        <v>156</v>
      </c>
      <c r="B12" s="81">
        <v>0</v>
      </c>
      <c r="C12" s="82"/>
      <c r="D12" s="81">
        <v>0</v>
      </c>
      <c r="E12" s="82"/>
      <c r="F12" s="81">
        <v>0</v>
      </c>
      <c r="G12" s="82"/>
      <c r="H12" s="81">
        <v>0</v>
      </c>
      <c r="I12" s="82"/>
      <c r="J12" s="81">
        <v>3000000</v>
      </c>
      <c r="K12" s="82"/>
      <c r="L12" s="81">
        <v>44580599105</v>
      </c>
      <c r="M12" s="82"/>
      <c r="N12" s="81">
        <v>36469640813</v>
      </c>
      <c r="O12" s="82"/>
      <c r="P12" s="81">
        <v>8110958292</v>
      </c>
      <c r="Q12" s="151"/>
      <c r="R12" s="255"/>
      <c r="T12" s="256"/>
      <c r="U12" s="257"/>
      <c r="V12" s="257"/>
    </row>
    <row r="13" spans="1:22" s="254" customFormat="1" ht="21">
      <c r="A13" s="161" t="s">
        <v>264</v>
      </c>
      <c r="B13" s="81">
        <v>0</v>
      </c>
      <c r="C13" s="82"/>
      <c r="D13" s="81">
        <v>0</v>
      </c>
      <c r="E13" s="82"/>
      <c r="F13" s="81">
        <v>0</v>
      </c>
      <c r="G13" s="82"/>
      <c r="H13" s="81">
        <v>0</v>
      </c>
      <c r="I13" s="82"/>
      <c r="J13" s="81">
        <v>2766000</v>
      </c>
      <c r="K13" s="82"/>
      <c r="L13" s="81">
        <v>1445137991298</v>
      </c>
      <c r="M13" s="82"/>
      <c r="N13" s="81">
        <v>1059594854400</v>
      </c>
      <c r="O13" s="82"/>
      <c r="P13" s="81">
        <v>385543136898</v>
      </c>
      <c r="Q13" s="151"/>
      <c r="R13" s="255"/>
      <c r="T13" s="256"/>
      <c r="U13" s="257"/>
      <c r="V13" s="257"/>
    </row>
    <row r="14" spans="1:22" s="254" customFormat="1" ht="21">
      <c r="A14" s="154" t="s">
        <v>265</v>
      </c>
      <c r="B14" s="81">
        <v>0</v>
      </c>
      <c r="C14" s="82"/>
      <c r="D14" s="81">
        <v>0</v>
      </c>
      <c r="E14" s="82"/>
      <c r="F14" s="81">
        <v>0</v>
      </c>
      <c r="G14" s="82"/>
      <c r="H14" s="81">
        <v>0</v>
      </c>
      <c r="I14" s="82"/>
      <c r="J14" s="81">
        <v>350000</v>
      </c>
      <c r="K14" s="82"/>
      <c r="L14" s="81">
        <v>11196331610</v>
      </c>
      <c r="M14" s="82"/>
      <c r="N14" s="81">
        <v>11046380625</v>
      </c>
      <c r="O14" s="82"/>
      <c r="P14" s="81">
        <v>149950985</v>
      </c>
      <c r="Q14" s="151"/>
      <c r="R14" s="255"/>
      <c r="T14" s="256"/>
      <c r="U14" s="257"/>
      <c r="V14" s="257"/>
    </row>
    <row r="15" spans="1:22" s="254" customFormat="1" ht="21">
      <c r="A15" s="154" t="s">
        <v>266</v>
      </c>
      <c r="B15" s="81">
        <v>0</v>
      </c>
      <c r="C15" s="82"/>
      <c r="D15" s="81">
        <v>0</v>
      </c>
      <c r="E15" s="82"/>
      <c r="F15" s="81">
        <v>0</v>
      </c>
      <c r="G15" s="82"/>
      <c r="H15" s="81">
        <v>0</v>
      </c>
      <c r="I15" s="82"/>
      <c r="J15" s="81">
        <v>40642558</v>
      </c>
      <c r="K15" s="82"/>
      <c r="L15" s="81">
        <v>389360284372</v>
      </c>
      <c r="M15" s="82"/>
      <c r="N15" s="81">
        <v>332902054586</v>
      </c>
      <c r="O15" s="82"/>
      <c r="P15" s="81">
        <v>56458229786</v>
      </c>
      <c r="Q15" s="151"/>
      <c r="R15" s="255"/>
      <c r="T15" s="256"/>
      <c r="U15" s="257"/>
      <c r="V15" s="257"/>
    </row>
    <row r="16" spans="1:22" s="254" customFormat="1" ht="21">
      <c r="A16" s="154" t="s">
        <v>267</v>
      </c>
      <c r="B16" s="81">
        <v>0</v>
      </c>
      <c r="C16" s="82"/>
      <c r="D16" s="81">
        <v>0</v>
      </c>
      <c r="E16" s="82"/>
      <c r="F16" s="81">
        <v>0</v>
      </c>
      <c r="G16" s="82"/>
      <c r="H16" s="81">
        <v>0</v>
      </c>
      <c r="I16" s="82"/>
      <c r="J16" s="81">
        <v>947000</v>
      </c>
      <c r="K16" s="82"/>
      <c r="L16" s="81">
        <v>595014988674</v>
      </c>
      <c r="M16" s="82"/>
      <c r="N16" s="81">
        <v>590912914765</v>
      </c>
      <c r="O16" s="82"/>
      <c r="P16" s="81">
        <v>4102073909</v>
      </c>
      <c r="Q16" s="151"/>
      <c r="R16" s="255"/>
      <c r="T16" s="256"/>
      <c r="U16" s="257"/>
      <c r="V16" s="257"/>
    </row>
    <row r="17" spans="1:22" s="254" customFormat="1" ht="21">
      <c r="A17" s="154" t="s">
        <v>268</v>
      </c>
      <c r="B17" s="81">
        <v>0</v>
      </c>
      <c r="C17" s="82"/>
      <c r="D17" s="81">
        <v>0</v>
      </c>
      <c r="E17" s="82"/>
      <c r="F17" s="81">
        <v>0</v>
      </c>
      <c r="G17" s="82"/>
      <c r="H17" s="81">
        <v>0</v>
      </c>
      <c r="I17" s="82"/>
      <c r="J17" s="81">
        <v>36399569</v>
      </c>
      <c r="K17" s="82"/>
      <c r="L17" s="81">
        <v>189459751441</v>
      </c>
      <c r="M17" s="82"/>
      <c r="N17" s="81">
        <v>189459756645</v>
      </c>
      <c r="O17" s="82"/>
      <c r="P17" s="81">
        <v>-5204</v>
      </c>
      <c r="Q17" s="151"/>
      <c r="R17" s="255"/>
      <c r="T17" s="256"/>
      <c r="U17" s="257"/>
      <c r="V17" s="257"/>
    </row>
    <row r="18" spans="1:22" s="254" customFormat="1" ht="21">
      <c r="A18" s="156" t="s">
        <v>269</v>
      </c>
      <c r="B18" s="81">
        <v>0</v>
      </c>
      <c r="C18" s="82"/>
      <c r="D18" s="81">
        <v>0</v>
      </c>
      <c r="E18" s="82"/>
      <c r="F18" s="81">
        <v>0</v>
      </c>
      <c r="G18" s="82"/>
      <c r="H18" s="81">
        <v>0</v>
      </c>
      <c r="I18" s="82"/>
      <c r="J18" s="81">
        <v>1750000</v>
      </c>
      <c r="K18" s="82"/>
      <c r="L18" s="81">
        <v>27966750000</v>
      </c>
      <c r="M18" s="82"/>
      <c r="N18" s="81">
        <v>30152436299</v>
      </c>
      <c r="O18" s="82"/>
      <c r="P18" s="81">
        <v>-2185686299</v>
      </c>
      <c r="Q18" s="151"/>
      <c r="R18" s="255"/>
      <c r="T18" s="256"/>
      <c r="U18" s="257"/>
      <c r="V18" s="257"/>
    </row>
    <row r="19" spans="1:22" s="254" customFormat="1" ht="21">
      <c r="A19" s="154" t="s">
        <v>270</v>
      </c>
      <c r="B19" s="81">
        <v>0</v>
      </c>
      <c r="C19" s="82"/>
      <c r="D19" s="81">
        <v>0</v>
      </c>
      <c r="E19" s="82"/>
      <c r="F19" s="81">
        <v>0</v>
      </c>
      <c r="G19" s="82"/>
      <c r="H19" s="81">
        <v>0</v>
      </c>
      <c r="I19" s="82"/>
      <c r="J19" s="81">
        <v>15456968</v>
      </c>
      <c r="K19" s="82"/>
      <c r="L19" s="81">
        <v>73188583213</v>
      </c>
      <c r="M19" s="82"/>
      <c r="N19" s="81">
        <v>60430541225</v>
      </c>
      <c r="O19" s="82"/>
      <c r="P19" s="81">
        <v>12758041988</v>
      </c>
      <c r="Q19" s="151"/>
      <c r="R19" s="255"/>
      <c r="T19" s="256"/>
      <c r="U19" s="257"/>
      <c r="V19" s="257"/>
    </row>
    <row r="20" spans="1:22" s="254" customFormat="1" ht="21">
      <c r="A20" s="161" t="s">
        <v>271</v>
      </c>
      <c r="B20" s="81">
        <v>0</v>
      </c>
      <c r="C20" s="82"/>
      <c r="D20" s="81">
        <v>0</v>
      </c>
      <c r="E20" s="82"/>
      <c r="F20" s="81">
        <v>0</v>
      </c>
      <c r="G20" s="82"/>
      <c r="H20" s="81">
        <v>0</v>
      </c>
      <c r="I20" s="82"/>
      <c r="J20" s="81">
        <v>1149958</v>
      </c>
      <c r="K20" s="82"/>
      <c r="L20" s="81">
        <v>480172556254</v>
      </c>
      <c r="M20" s="82"/>
      <c r="N20" s="81">
        <v>367103392256</v>
      </c>
      <c r="O20" s="82"/>
      <c r="P20" s="81">
        <v>113069163998</v>
      </c>
      <c r="Q20" s="151"/>
      <c r="R20" s="255"/>
      <c r="T20" s="256"/>
      <c r="U20" s="257"/>
      <c r="V20" s="257"/>
    </row>
    <row r="21" spans="1:22" s="254" customFormat="1" ht="21">
      <c r="A21" s="154" t="s">
        <v>272</v>
      </c>
      <c r="B21" s="81">
        <v>0</v>
      </c>
      <c r="C21" s="82"/>
      <c r="D21" s="81">
        <v>0</v>
      </c>
      <c r="E21" s="82"/>
      <c r="F21" s="81">
        <v>0</v>
      </c>
      <c r="G21" s="82"/>
      <c r="H21" s="81">
        <v>0</v>
      </c>
      <c r="I21" s="82"/>
      <c r="J21" s="81">
        <v>38137</v>
      </c>
      <c r="K21" s="82"/>
      <c r="L21" s="81">
        <v>64560880</v>
      </c>
      <c r="M21" s="82"/>
      <c r="N21" s="81">
        <v>67934872</v>
      </c>
      <c r="O21" s="82"/>
      <c r="P21" s="81">
        <v>-3373992</v>
      </c>
      <c r="Q21" s="151"/>
      <c r="R21" s="255"/>
      <c r="T21" s="256"/>
      <c r="U21" s="257"/>
      <c r="V21" s="257"/>
    </row>
    <row r="22" spans="1:22" s="254" customFormat="1" ht="21">
      <c r="A22" s="156" t="s">
        <v>273</v>
      </c>
      <c r="B22" s="81">
        <v>0</v>
      </c>
      <c r="C22" s="82"/>
      <c r="D22" s="81">
        <v>0</v>
      </c>
      <c r="E22" s="82"/>
      <c r="F22" s="81">
        <v>0</v>
      </c>
      <c r="G22" s="82"/>
      <c r="H22" s="81">
        <v>0</v>
      </c>
      <c r="I22" s="82"/>
      <c r="J22" s="81">
        <v>2000000</v>
      </c>
      <c r="K22" s="82"/>
      <c r="L22" s="81">
        <v>30323568100</v>
      </c>
      <c r="M22" s="82"/>
      <c r="N22" s="81">
        <v>30424971000</v>
      </c>
      <c r="O22" s="82"/>
      <c r="P22" s="81">
        <v>-101402900</v>
      </c>
      <c r="Q22" s="151"/>
      <c r="R22" s="255"/>
      <c r="T22" s="256"/>
      <c r="U22" s="257"/>
      <c r="V22" s="257"/>
    </row>
    <row r="23" spans="1:22" s="254" customFormat="1" ht="21">
      <c r="A23" s="156" t="s">
        <v>153</v>
      </c>
      <c r="B23" s="81">
        <v>0</v>
      </c>
      <c r="C23" s="82"/>
      <c r="D23" s="81">
        <v>0</v>
      </c>
      <c r="E23" s="82"/>
      <c r="F23" s="81">
        <v>0</v>
      </c>
      <c r="G23" s="82"/>
      <c r="H23" s="81">
        <v>0</v>
      </c>
      <c r="I23" s="82"/>
      <c r="J23" s="81">
        <v>16085875</v>
      </c>
      <c r="K23" s="82"/>
      <c r="L23" s="81">
        <v>329709214895</v>
      </c>
      <c r="M23" s="82"/>
      <c r="N23" s="81">
        <v>289533380074</v>
      </c>
      <c r="O23" s="82"/>
      <c r="P23" s="81">
        <v>40175834821</v>
      </c>
      <c r="Q23" s="151"/>
      <c r="R23" s="255"/>
      <c r="T23" s="256"/>
      <c r="U23" s="257"/>
      <c r="V23" s="257"/>
    </row>
    <row r="24" spans="1:22" s="254" customFormat="1" ht="21">
      <c r="A24" s="161" t="s">
        <v>274</v>
      </c>
      <c r="B24" s="81">
        <v>0</v>
      </c>
      <c r="C24" s="82"/>
      <c r="D24" s="81">
        <v>0</v>
      </c>
      <c r="E24" s="82"/>
      <c r="F24" s="81">
        <v>0</v>
      </c>
      <c r="G24" s="82"/>
      <c r="H24" s="81">
        <v>0</v>
      </c>
      <c r="I24" s="82"/>
      <c r="J24" s="81">
        <v>837500</v>
      </c>
      <c r="K24" s="82"/>
      <c r="L24" s="81">
        <v>359457400000</v>
      </c>
      <c r="M24" s="82"/>
      <c r="N24" s="81">
        <v>208872500000</v>
      </c>
      <c r="O24" s="82"/>
      <c r="P24" s="81">
        <v>150584900000</v>
      </c>
      <c r="Q24" s="151"/>
      <c r="R24" s="255"/>
      <c r="T24" s="256"/>
      <c r="U24" s="257"/>
      <c r="V24" s="257"/>
    </row>
    <row r="25" spans="1:22" s="254" customFormat="1" ht="21">
      <c r="A25" s="154" t="s">
        <v>275</v>
      </c>
      <c r="B25" s="81">
        <v>0</v>
      </c>
      <c r="C25" s="82"/>
      <c r="D25" s="81">
        <v>0</v>
      </c>
      <c r="E25" s="82"/>
      <c r="F25" s="81">
        <v>0</v>
      </c>
      <c r="G25" s="82"/>
      <c r="H25" s="81">
        <v>0</v>
      </c>
      <c r="I25" s="82"/>
      <c r="J25" s="81">
        <v>2773896</v>
      </c>
      <c r="K25" s="82"/>
      <c r="L25" s="81">
        <v>54019579816</v>
      </c>
      <c r="M25" s="82"/>
      <c r="N25" s="81">
        <v>43787374142</v>
      </c>
      <c r="O25" s="82"/>
      <c r="P25" s="81">
        <v>10232205674</v>
      </c>
      <c r="Q25" s="151"/>
      <c r="R25" s="255"/>
      <c r="T25" s="256"/>
      <c r="U25" s="257"/>
      <c r="V25" s="257"/>
    </row>
    <row r="26" spans="1:22" s="254" customFormat="1" ht="21">
      <c r="A26" s="156" t="s">
        <v>159</v>
      </c>
      <c r="B26" s="81">
        <v>0</v>
      </c>
      <c r="C26" s="82"/>
      <c r="D26" s="81">
        <v>0</v>
      </c>
      <c r="E26" s="82"/>
      <c r="F26" s="81">
        <v>0</v>
      </c>
      <c r="G26" s="82"/>
      <c r="H26" s="81">
        <v>0</v>
      </c>
      <c r="I26" s="82"/>
      <c r="J26" s="81">
        <v>800000</v>
      </c>
      <c r="K26" s="82"/>
      <c r="L26" s="81">
        <v>14755408910</v>
      </c>
      <c r="M26" s="82"/>
      <c r="N26" s="81">
        <v>16255834917</v>
      </c>
      <c r="O26" s="82"/>
      <c r="P26" s="81">
        <v>-1500426007</v>
      </c>
      <c r="Q26" s="151"/>
      <c r="R26" s="255"/>
      <c r="T26" s="256"/>
      <c r="U26" s="257"/>
      <c r="V26" s="257"/>
    </row>
    <row r="27" spans="1:22" s="254" customFormat="1" ht="21">
      <c r="A27" s="161" t="s">
        <v>276</v>
      </c>
      <c r="B27" s="81">
        <v>0</v>
      </c>
      <c r="C27" s="82"/>
      <c r="D27" s="81">
        <v>0</v>
      </c>
      <c r="E27" s="82"/>
      <c r="F27" s="81">
        <v>0</v>
      </c>
      <c r="G27" s="82"/>
      <c r="H27" s="81">
        <v>0</v>
      </c>
      <c r="I27" s="82"/>
      <c r="J27" s="81">
        <v>88709</v>
      </c>
      <c r="K27" s="82"/>
      <c r="L27" s="81">
        <v>38053322313</v>
      </c>
      <c r="M27" s="82"/>
      <c r="N27" s="81">
        <v>28761231980</v>
      </c>
      <c r="O27" s="82"/>
      <c r="P27" s="81">
        <v>9292090333</v>
      </c>
      <c r="Q27" s="151"/>
      <c r="R27" s="255"/>
      <c r="T27" s="256"/>
      <c r="U27" s="257"/>
      <c r="V27" s="257"/>
    </row>
    <row r="28" spans="1:22" s="254" customFormat="1" ht="21">
      <c r="A28" s="154" t="s">
        <v>242</v>
      </c>
      <c r="B28" s="81">
        <v>0</v>
      </c>
      <c r="C28" s="82"/>
      <c r="D28" s="81">
        <v>0</v>
      </c>
      <c r="E28" s="82"/>
      <c r="F28" s="81">
        <v>0</v>
      </c>
      <c r="G28" s="82"/>
      <c r="H28" s="81">
        <v>0</v>
      </c>
      <c r="I28" s="82"/>
      <c r="J28" s="81">
        <v>1081066</v>
      </c>
      <c r="K28" s="82"/>
      <c r="L28" s="81">
        <v>65261535074</v>
      </c>
      <c r="M28" s="82"/>
      <c r="N28" s="81">
        <v>56418267008</v>
      </c>
      <c r="O28" s="82"/>
      <c r="P28" s="81">
        <v>8843268066</v>
      </c>
      <c r="Q28" s="151"/>
      <c r="R28" s="255"/>
      <c r="T28" s="256"/>
      <c r="U28" s="257"/>
      <c r="V28" s="257"/>
    </row>
    <row r="29" spans="1:22" s="254" customFormat="1" ht="21">
      <c r="A29" s="154" t="s">
        <v>277</v>
      </c>
      <c r="B29" s="81">
        <v>0</v>
      </c>
      <c r="C29" s="82"/>
      <c r="D29" s="81">
        <v>0</v>
      </c>
      <c r="E29" s="82"/>
      <c r="F29" s="81">
        <v>0</v>
      </c>
      <c r="G29" s="82"/>
      <c r="H29" s="81">
        <v>0</v>
      </c>
      <c r="I29" s="82"/>
      <c r="J29" s="81">
        <v>30000000</v>
      </c>
      <c r="K29" s="82"/>
      <c r="L29" s="81">
        <v>96567390098</v>
      </c>
      <c r="M29" s="82"/>
      <c r="N29" s="81">
        <v>74613393000</v>
      </c>
      <c r="O29" s="82"/>
      <c r="P29" s="81">
        <v>21953997098</v>
      </c>
      <c r="Q29" s="151"/>
      <c r="R29" s="255"/>
      <c r="T29" s="256"/>
      <c r="U29" s="257"/>
      <c r="V29" s="257"/>
    </row>
    <row r="30" spans="1:22" s="254" customFormat="1" ht="21">
      <c r="A30" s="154" t="s">
        <v>278</v>
      </c>
      <c r="B30" s="81">
        <v>0</v>
      </c>
      <c r="C30" s="82"/>
      <c r="D30" s="81">
        <v>0</v>
      </c>
      <c r="E30" s="82"/>
      <c r="F30" s="81">
        <v>0</v>
      </c>
      <c r="G30" s="82"/>
      <c r="H30" s="81">
        <v>0</v>
      </c>
      <c r="I30" s="82"/>
      <c r="J30" s="81">
        <v>10000001</v>
      </c>
      <c r="K30" s="82"/>
      <c r="L30" s="81">
        <v>132392740654</v>
      </c>
      <c r="M30" s="82"/>
      <c r="N30" s="81">
        <v>110637776063</v>
      </c>
      <c r="O30" s="82"/>
      <c r="P30" s="81">
        <v>21754964591</v>
      </c>
      <c r="Q30" s="151"/>
      <c r="R30" s="255"/>
      <c r="T30" s="256"/>
      <c r="U30" s="257"/>
      <c r="V30" s="257"/>
    </row>
    <row r="31" spans="1:22" s="254" customFormat="1" ht="21">
      <c r="A31" s="154" t="s">
        <v>279</v>
      </c>
      <c r="B31" s="81">
        <v>0</v>
      </c>
      <c r="C31" s="82"/>
      <c r="D31" s="81">
        <v>0</v>
      </c>
      <c r="E31" s="82"/>
      <c r="F31" s="81">
        <v>0</v>
      </c>
      <c r="G31" s="82"/>
      <c r="H31" s="81">
        <v>0</v>
      </c>
      <c r="I31" s="82"/>
      <c r="J31" s="81">
        <v>40000000</v>
      </c>
      <c r="K31" s="82"/>
      <c r="L31" s="81">
        <v>327804378628</v>
      </c>
      <c r="M31" s="82"/>
      <c r="N31" s="81">
        <v>211533840000</v>
      </c>
      <c r="O31" s="82"/>
      <c r="P31" s="81">
        <v>116270538628</v>
      </c>
      <c r="Q31" s="151"/>
      <c r="R31" s="255"/>
      <c r="T31" s="256"/>
      <c r="U31" s="257"/>
      <c r="V31" s="257"/>
    </row>
    <row r="32" spans="1:22" s="254" customFormat="1" ht="21">
      <c r="A32" s="154" t="s">
        <v>243</v>
      </c>
      <c r="B32" s="81">
        <v>0</v>
      </c>
      <c r="C32" s="82"/>
      <c r="D32" s="81">
        <v>0</v>
      </c>
      <c r="E32" s="82"/>
      <c r="F32" s="81">
        <v>0</v>
      </c>
      <c r="G32" s="82"/>
      <c r="H32" s="81">
        <v>0</v>
      </c>
      <c r="I32" s="82"/>
      <c r="J32" s="81">
        <v>270050003</v>
      </c>
      <c r="K32" s="82"/>
      <c r="L32" s="81">
        <v>728312870107</v>
      </c>
      <c r="M32" s="82"/>
      <c r="N32" s="81">
        <v>717005563763</v>
      </c>
      <c r="O32" s="82"/>
      <c r="P32" s="81">
        <v>11307306344</v>
      </c>
      <c r="Q32" s="151"/>
      <c r="R32" s="255"/>
      <c r="T32" s="256"/>
      <c r="U32" s="257"/>
      <c r="V32" s="257"/>
    </row>
    <row r="33" spans="1:22" s="254" customFormat="1" ht="21">
      <c r="A33" s="161" t="s">
        <v>250</v>
      </c>
      <c r="B33" s="81">
        <v>0</v>
      </c>
      <c r="C33" s="82"/>
      <c r="D33" s="81">
        <v>0</v>
      </c>
      <c r="E33" s="82"/>
      <c r="F33" s="81">
        <v>0</v>
      </c>
      <c r="G33" s="82"/>
      <c r="H33" s="81">
        <v>0</v>
      </c>
      <c r="I33" s="82"/>
      <c r="J33" s="81">
        <v>216000</v>
      </c>
      <c r="K33" s="82"/>
      <c r="L33" s="81">
        <v>216000000000</v>
      </c>
      <c r="M33" s="82"/>
      <c r="N33" s="81">
        <v>210322112206</v>
      </c>
      <c r="O33" s="82"/>
      <c r="P33" s="81">
        <v>5677887794</v>
      </c>
      <c r="Q33" s="151"/>
      <c r="R33" s="255"/>
      <c r="T33" s="256"/>
      <c r="U33" s="257"/>
      <c r="V33" s="257"/>
    </row>
    <row r="34" spans="1:22" s="254" customFormat="1" ht="21">
      <c r="A34" s="161" t="s">
        <v>249</v>
      </c>
      <c r="B34" s="81">
        <v>0</v>
      </c>
      <c r="C34" s="82"/>
      <c r="D34" s="81">
        <v>0</v>
      </c>
      <c r="E34" s="82"/>
      <c r="F34" s="81">
        <v>0</v>
      </c>
      <c r="G34" s="82"/>
      <c r="H34" s="81">
        <v>0</v>
      </c>
      <c r="I34" s="82"/>
      <c r="J34" s="81">
        <v>45</v>
      </c>
      <c r="K34" s="82"/>
      <c r="L34" s="81">
        <v>42967212</v>
      </c>
      <c r="M34" s="82"/>
      <c r="N34" s="81">
        <v>44991843</v>
      </c>
      <c r="O34" s="82"/>
      <c r="P34" s="81">
        <v>-2024631</v>
      </c>
      <c r="Q34" s="151"/>
      <c r="R34" s="255"/>
      <c r="T34" s="256"/>
      <c r="U34" s="257"/>
      <c r="V34" s="257"/>
    </row>
    <row r="35" spans="1:22" s="254" customFormat="1" ht="21">
      <c r="A35" s="161" t="s">
        <v>280</v>
      </c>
      <c r="B35" s="81">
        <v>0</v>
      </c>
      <c r="C35" s="82"/>
      <c r="D35" s="81">
        <v>0</v>
      </c>
      <c r="E35" s="82"/>
      <c r="F35" s="81">
        <v>0</v>
      </c>
      <c r="G35" s="82"/>
      <c r="H35" s="81">
        <v>0</v>
      </c>
      <c r="I35" s="82"/>
      <c r="J35" s="81">
        <v>5</v>
      </c>
      <c r="K35" s="82"/>
      <c r="L35" s="81">
        <v>4684203</v>
      </c>
      <c r="M35" s="82"/>
      <c r="N35" s="81">
        <v>4518680</v>
      </c>
      <c r="O35" s="82"/>
      <c r="P35" s="81">
        <v>165523</v>
      </c>
      <c r="Q35" s="151"/>
      <c r="R35" s="255"/>
      <c r="T35" s="256"/>
      <c r="U35" s="257"/>
      <c r="V35" s="257"/>
    </row>
    <row r="36" spans="1:22" s="254" customFormat="1" ht="21">
      <c r="A36" s="161" t="s">
        <v>281</v>
      </c>
      <c r="B36" s="81">
        <v>0</v>
      </c>
      <c r="C36" s="82"/>
      <c r="D36" s="81">
        <v>0</v>
      </c>
      <c r="E36" s="82"/>
      <c r="F36" s="81">
        <v>0</v>
      </c>
      <c r="G36" s="82"/>
      <c r="H36" s="81">
        <v>0</v>
      </c>
      <c r="I36" s="82"/>
      <c r="J36" s="81">
        <v>434</v>
      </c>
      <c r="K36" s="82"/>
      <c r="L36" s="81">
        <v>434000000</v>
      </c>
      <c r="M36" s="82"/>
      <c r="N36" s="81">
        <v>421337618</v>
      </c>
      <c r="O36" s="82"/>
      <c r="P36" s="81">
        <v>12662382</v>
      </c>
      <c r="Q36" s="151"/>
      <c r="R36" s="255"/>
      <c r="T36" s="256"/>
      <c r="U36" s="257"/>
      <c r="V36" s="257"/>
    </row>
    <row r="37" spans="1:22" s="254" customFormat="1" ht="21">
      <c r="A37" s="161" t="s">
        <v>282</v>
      </c>
      <c r="B37" s="81">
        <v>0</v>
      </c>
      <c r="C37" s="82"/>
      <c r="D37" s="81">
        <v>0</v>
      </c>
      <c r="E37" s="82"/>
      <c r="F37" s="81">
        <v>0</v>
      </c>
      <c r="G37" s="82"/>
      <c r="H37" s="81">
        <v>0</v>
      </c>
      <c r="I37" s="82"/>
      <c r="J37" s="81">
        <v>323265</v>
      </c>
      <c r="K37" s="82"/>
      <c r="L37" s="81">
        <v>323265000000</v>
      </c>
      <c r="M37" s="82"/>
      <c r="N37" s="81">
        <v>308015707032</v>
      </c>
      <c r="O37" s="82"/>
      <c r="P37" s="81">
        <v>15249292968</v>
      </c>
      <c r="Q37" s="151"/>
      <c r="R37" s="255"/>
      <c r="T37" s="256"/>
      <c r="U37" s="257"/>
      <c r="V37" s="257"/>
    </row>
    <row r="38" spans="1:22" s="254" customFormat="1" ht="21">
      <c r="A38" s="161" t="s">
        <v>283</v>
      </c>
      <c r="B38" s="81">
        <v>0</v>
      </c>
      <c r="C38" s="82"/>
      <c r="D38" s="81">
        <v>0</v>
      </c>
      <c r="E38" s="82"/>
      <c r="F38" s="81">
        <v>0</v>
      </c>
      <c r="G38" s="82"/>
      <c r="H38" s="81">
        <v>0</v>
      </c>
      <c r="I38" s="82"/>
      <c r="J38" s="81">
        <v>532683</v>
      </c>
      <c r="K38" s="82"/>
      <c r="L38" s="81">
        <v>532683000000</v>
      </c>
      <c r="M38" s="82"/>
      <c r="N38" s="81">
        <v>475599700927</v>
      </c>
      <c r="O38" s="82"/>
      <c r="P38" s="81">
        <v>57083299073</v>
      </c>
      <c r="Q38" s="151"/>
      <c r="R38" s="255"/>
      <c r="T38" s="256"/>
      <c r="U38" s="257"/>
      <c r="V38" s="257"/>
    </row>
    <row r="39" spans="1:22" s="254" customFormat="1" ht="21">
      <c r="A39" s="161" t="s">
        <v>284</v>
      </c>
      <c r="B39" s="81">
        <v>0</v>
      </c>
      <c r="C39" s="82"/>
      <c r="D39" s="81">
        <v>0</v>
      </c>
      <c r="E39" s="82"/>
      <c r="F39" s="81">
        <v>0</v>
      </c>
      <c r="G39" s="82"/>
      <c r="H39" s="81">
        <v>0</v>
      </c>
      <c r="I39" s="82"/>
      <c r="J39" s="81">
        <v>3554250</v>
      </c>
      <c r="K39" s="82"/>
      <c r="L39" s="81">
        <v>3493582000000</v>
      </c>
      <c r="M39" s="82"/>
      <c r="N39" s="81">
        <v>2731301411875</v>
      </c>
      <c r="O39" s="82"/>
      <c r="P39" s="81">
        <v>762280588125</v>
      </c>
      <c r="Q39" s="151"/>
      <c r="R39" s="255"/>
      <c r="T39" s="256"/>
      <c r="U39" s="257"/>
      <c r="V39" s="257"/>
    </row>
    <row r="40" spans="1:22" s="254" customFormat="1" ht="21">
      <c r="A40" s="161" t="s">
        <v>285</v>
      </c>
      <c r="B40" s="81">
        <v>0</v>
      </c>
      <c r="C40" s="82"/>
      <c r="D40" s="81">
        <v>0</v>
      </c>
      <c r="E40" s="82"/>
      <c r="F40" s="81">
        <v>0</v>
      </c>
      <c r="G40" s="82"/>
      <c r="H40" s="81">
        <v>0</v>
      </c>
      <c r="I40" s="82"/>
      <c r="J40" s="81">
        <v>261679</v>
      </c>
      <c r="K40" s="82"/>
      <c r="L40" s="81">
        <v>257369747980</v>
      </c>
      <c r="M40" s="82"/>
      <c r="N40" s="81">
        <v>218956845187</v>
      </c>
      <c r="O40" s="82"/>
      <c r="P40" s="81">
        <v>38412902793</v>
      </c>
      <c r="Q40" s="151"/>
      <c r="R40" s="255"/>
      <c r="T40" s="256"/>
      <c r="U40" s="257"/>
      <c r="V40" s="257"/>
    </row>
    <row r="41" spans="1:22" s="254" customFormat="1" ht="21">
      <c r="A41" s="161" t="s">
        <v>286</v>
      </c>
      <c r="B41" s="81">
        <v>0</v>
      </c>
      <c r="C41" s="82"/>
      <c r="D41" s="81">
        <v>0</v>
      </c>
      <c r="E41" s="82"/>
      <c r="F41" s="81">
        <v>0</v>
      </c>
      <c r="G41" s="82"/>
      <c r="H41" s="81">
        <v>0</v>
      </c>
      <c r="I41" s="82"/>
      <c r="J41" s="81">
        <v>279587</v>
      </c>
      <c r="K41" s="82"/>
      <c r="L41" s="81">
        <v>211824245882</v>
      </c>
      <c r="M41" s="82"/>
      <c r="N41" s="81">
        <v>203222908170</v>
      </c>
      <c r="O41" s="82"/>
      <c r="P41" s="81">
        <v>8601337712</v>
      </c>
      <c r="Q41" s="151"/>
      <c r="R41" s="255"/>
      <c r="T41" s="256"/>
      <c r="U41" s="257"/>
      <c r="V41" s="257"/>
    </row>
    <row r="42" spans="1:22" s="254" customFormat="1" ht="21">
      <c r="A42" s="161" t="s">
        <v>287</v>
      </c>
      <c r="B42" s="81">
        <v>0</v>
      </c>
      <c r="C42" s="82"/>
      <c r="D42" s="81">
        <v>0</v>
      </c>
      <c r="E42" s="82"/>
      <c r="F42" s="81">
        <v>0</v>
      </c>
      <c r="G42" s="82"/>
      <c r="H42" s="81">
        <v>0</v>
      </c>
      <c r="I42" s="82"/>
      <c r="J42" s="81">
        <v>223272</v>
      </c>
      <c r="K42" s="82"/>
      <c r="L42" s="81">
        <v>162691885331</v>
      </c>
      <c r="M42" s="82"/>
      <c r="N42" s="81">
        <v>159141759127</v>
      </c>
      <c r="O42" s="82"/>
      <c r="P42" s="81">
        <v>3550126204</v>
      </c>
      <c r="Q42" s="151"/>
      <c r="R42" s="255"/>
      <c r="T42" s="256"/>
      <c r="U42" s="257"/>
      <c r="V42" s="257"/>
    </row>
    <row r="43" spans="1:22" s="254" customFormat="1" ht="21">
      <c r="A43" s="161" t="s">
        <v>288</v>
      </c>
      <c r="B43" s="81">
        <v>0</v>
      </c>
      <c r="C43" s="82"/>
      <c r="D43" s="81">
        <v>0</v>
      </c>
      <c r="E43" s="82"/>
      <c r="F43" s="81">
        <v>0</v>
      </c>
      <c r="G43" s="82"/>
      <c r="H43" s="81">
        <v>0</v>
      </c>
      <c r="I43" s="82"/>
      <c r="J43" s="81">
        <v>6500</v>
      </c>
      <c r="K43" s="82"/>
      <c r="L43" s="81">
        <v>5020016960</v>
      </c>
      <c r="M43" s="82"/>
      <c r="N43" s="81">
        <v>4406201231</v>
      </c>
      <c r="O43" s="82"/>
      <c r="P43" s="81">
        <v>613815729</v>
      </c>
      <c r="Q43" s="151"/>
      <c r="R43" s="255"/>
      <c r="T43" s="256"/>
      <c r="U43" s="257"/>
      <c r="V43" s="257"/>
    </row>
    <row r="44" spans="1:22" s="254" customFormat="1" ht="21">
      <c r="A44" s="161" t="s">
        <v>289</v>
      </c>
      <c r="B44" s="81">
        <v>0</v>
      </c>
      <c r="C44" s="82"/>
      <c r="D44" s="81">
        <v>0</v>
      </c>
      <c r="E44" s="82"/>
      <c r="F44" s="81">
        <v>0</v>
      </c>
      <c r="G44" s="82"/>
      <c r="H44" s="81">
        <v>0</v>
      </c>
      <c r="I44" s="82"/>
      <c r="J44" s="81">
        <v>16767</v>
      </c>
      <c r="K44" s="82"/>
      <c r="L44" s="81">
        <v>12422262729</v>
      </c>
      <c r="M44" s="82"/>
      <c r="N44" s="81">
        <v>11902412296</v>
      </c>
      <c r="O44" s="82"/>
      <c r="P44" s="81">
        <v>519850433</v>
      </c>
      <c r="Q44" s="151"/>
      <c r="R44" s="255"/>
      <c r="T44" s="256"/>
      <c r="U44" s="257"/>
      <c r="V44" s="257"/>
    </row>
    <row r="45" spans="1:22" s="254" customFormat="1" ht="21">
      <c r="A45" s="161" t="s">
        <v>290</v>
      </c>
      <c r="B45" s="81">
        <v>0</v>
      </c>
      <c r="C45" s="82"/>
      <c r="D45" s="81">
        <v>0</v>
      </c>
      <c r="E45" s="82"/>
      <c r="F45" s="81">
        <v>0</v>
      </c>
      <c r="G45" s="82"/>
      <c r="H45" s="81">
        <v>0</v>
      </c>
      <c r="I45" s="82"/>
      <c r="J45" s="81">
        <v>197871</v>
      </c>
      <c r="K45" s="82"/>
      <c r="L45" s="81">
        <v>153233800405</v>
      </c>
      <c r="M45" s="82"/>
      <c r="N45" s="81">
        <v>144463172923</v>
      </c>
      <c r="O45" s="82"/>
      <c r="P45" s="81">
        <v>8770627482</v>
      </c>
      <c r="Q45" s="151"/>
      <c r="R45" s="255"/>
      <c r="T45" s="256"/>
      <c r="U45" s="257"/>
      <c r="V45" s="257"/>
    </row>
    <row r="46" spans="1:22" s="254" customFormat="1" ht="21">
      <c r="A46" s="161" t="s">
        <v>291</v>
      </c>
      <c r="B46" s="81">
        <v>0</v>
      </c>
      <c r="C46" s="82"/>
      <c r="D46" s="81">
        <v>0</v>
      </c>
      <c r="E46" s="82"/>
      <c r="F46" s="81">
        <v>0</v>
      </c>
      <c r="G46" s="82"/>
      <c r="H46" s="81">
        <v>0</v>
      </c>
      <c r="I46" s="82"/>
      <c r="J46" s="81">
        <v>26604</v>
      </c>
      <c r="K46" s="82"/>
      <c r="L46" s="81">
        <v>20252314208</v>
      </c>
      <c r="M46" s="82"/>
      <c r="N46" s="81">
        <v>17821449276</v>
      </c>
      <c r="O46" s="82"/>
      <c r="P46" s="81">
        <v>2430864932</v>
      </c>
      <c r="Q46" s="152"/>
      <c r="R46" s="255"/>
      <c r="T46" s="256"/>
      <c r="U46" s="257"/>
      <c r="V46" s="257"/>
    </row>
    <row r="47" spans="1:22" s="254" customFormat="1" ht="21">
      <c r="A47" s="161" t="s">
        <v>292</v>
      </c>
      <c r="B47" s="81">
        <v>0</v>
      </c>
      <c r="C47" s="82"/>
      <c r="D47" s="81">
        <v>0</v>
      </c>
      <c r="E47" s="82"/>
      <c r="F47" s="81">
        <v>0</v>
      </c>
      <c r="G47" s="82"/>
      <c r="H47" s="81">
        <v>0</v>
      </c>
      <c r="I47" s="82"/>
      <c r="J47" s="81">
        <v>10000</v>
      </c>
      <c r="K47" s="82"/>
      <c r="L47" s="81">
        <v>6787769495</v>
      </c>
      <c r="M47" s="82"/>
      <c r="N47" s="81">
        <v>6398840000</v>
      </c>
      <c r="O47" s="82"/>
      <c r="P47" s="81">
        <v>388929495</v>
      </c>
      <c r="Q47" s="152"/>
      <c r="R47" s="255"/>
      <c r="T47" s="256"/>
      <c r="U47" s="257"/>
      <c r="V47" s="257"/>
    </row>
    <row r="48" spans="1:22" s="254" customFormat="1" ht="21">
      <c r="A48" s="161" t="s">
        <v>251</v>
      </c>
      <c r="B48" s="81">
        <v>0</v>
      </c>
      <c r="C48" s="82"/>
      <c r="D48" s="81">
        <v>0</v>
      </c>
      <c r="E48" s="82"/>
      <c r="F48" s="81">
        <v>0</v>
      </c>
      <c r="G48" s="82"/>
      <c r="H48" s="81">
        <v>0</v>
      </c>
      <c r="I48" s="82"/>
      <c r="J48" s="81">
        <v>1400000</v>
      </c>
      <c r="K48" s="82"/>
      <c r="L48" s="81">
        <v>1400000000000</v>
      </c>
      <c r="M48" s="82"/>
      <c r="N48" s="81">
        <v>1399746250000</v>
      </c>
      <c r="O48" s="82"/>
      <c r="P48" s="81">
        <v>253750000</v>
      </c>
      <c r="Q48" s="151"/>
      <c r="R48" s="255"/>
      <c r="T48" s="256"/>
      <c r="U48" s="257"/>
      <c r="V48" s="257"/>
    </row>
    <row r="49" spans="1:22" s="254" customFormat="1" ht="21">
      <c r="A49" s="161" t="s">
        <v>293</v>
      </c>
      <c r="B49" s="81">
        <v>0</v>
      </c>
      <c r="C49" s="82"/>
      <c r="D49" s="81">
        <v>0</v>
      </c>
      <c r="E49" s="82"/>
      <c r="F49" s="81">
        <v>0</v>
      </c>
      <c r="G49" s="82"/>
      <c r="H49" s="81">
        <v>0</v>
      </c>
      <c r="I49" s="82"/>
      <c r="J49" s="81">
        <v>2212964</v>
      </c>
      <c r="K49" s="82"/>
      <c r="L49" s="81">
        <v>2182775300000</v>
      </c>
      <c r="M49" s="82"/>
      <c r="N49" s="81">
        <v>1966747162054</v>
      </c>
      <c r="O49" s="82"/>
      <c r="P49" s="81">
        <v>216028137946</v>
      </c>
      <c r="Q49" s="151"/>
      <c r="R49" s="255"/>
      <c r="T49" s="256"/>
      <c r="U49" s="257"/>
      <c r="V49" s="257"/>
    </row>
    <row r="50" spans="1:22" s="254" customFormat="1" ht="21">
      <c r="A50" s="161" t="s">
        <v>294</v>
      </c>
      <c r="B50" s="81">
        <v>0</v>
      </c>
      <c r="C50" s="82"/>
      <c r="D50" s="81">
        <v>0</v>
      </c>
      <c r="E50" s="82"/>
      <c r="F50" s="81">
        <v>0</v>
      </c>
      <c r="G50" s="82"/>
      <c r="H50" s="81">
        <v>0</v>
      </c>
      <c r="I50" s="82"/>
      <c r="J50" s="81">
        <v>377000</v>
      </c>
      <c r="K50" s="82"/>
      <c r="L50" s="81">
        <v>377000000000</v>
      </c>
      <c r="M50" s="82"/>
      <c r="N50" s="81">
        <v>318205714758</v>
      </c>
      <c r="O50" s="82"/>
      <c r="P50" s="81">
        <v>58794285242</v>
      </c>
      <c r="Q50" s="256"/>
      <c r="R50" s="255"/>
      <c r="T50" s="256"/>
      <c r="U50" s="257"/>
      <c r="V50" s="257"/>
    </row>
    <row r="51" spans="1:22" s="254" customFormat="1" ht="21">
      <c r="A51" s="154" t="s">
        <v>296</v>
      </c>
      <c r="B51" s="81"/>
      <c r="C51" s="82"/>
      <c r="D51" s="81"/>
      <c r="E51" s="82"/>
      <c r="F51" s="81"/>
      <c r="G51" s="82"/>
      <c r="H51" s="81"/>
      <c r="I51" s="82"/>
      <c r="J51" s="81">
        <v>125000000</v>
      </c>
      <c r="K51" s="82"/>
      <c r="L51" s="81">
        <v>1336980937500</v>
      </c>
      <c r="M51" s="82"/>
      <c r="N51" s="81">
        <v>1317861807500</v>
      </c>
      <c r="O51" s="82"/>
      <c r="P51" s="81">
        <v>19119130000</v>
      </c>
      <c r="Q51" s="256"/>
      <c r="R51" s="255"/>
      <c r="T51" s="256"/>
      <c r="U51" s="257"/>
      <c r="V51" s="257"/>
    </row>
    <row r="52" spans="1:22" s="254" customFormat="1" ht="21">
      <c r="A52" s="154" t="s">
        <v>297</v>
      </c>
      <c r="B52" s="81"/>
      <c r="C52" s="82"/>
      <c r="D52" s="81"/>
      <c r="E52" s="82"/>
      <c r="F52" s="81"/>
      <c r="G52" s="82"/>
      <c r="H52" s="81"/>
      <c r="I52" s="82"/>
      <c r="J52" s="81">
        <v>36399569</v>
      </c>
      <c r="K52" s="82"/>
      <c r="L52" s="81">
        <v>36399569000</v>
      </c>
      <c r="M52" s="82"/>
      <c r="N52" s="81">
        <v>0</v>
      </c>
      <c r="O52" s="82"/>
      <c r="P52" s="81">
        <v>36399569000</v>
      </c>
      <c r="Q52" s="256"/>
      <c r="R52" s="255"/>
      <c r="T52" s="256"/>
      <c r="U52" s="257"/>
      <c r="V52" s="257"/>
    </row>
    <row r="53" spans="1:22" s="254" customFormat="1" ht="21">
      <c r="A53" s="161" t="s">
        <v>295</v>
      </c>
      <c r="B53" s="81">
        <v>0</v>
      </c>
      <c r="C53" s="82"/>
      <c r="D53" s="81">
        <v>0</v>
      </c>
      <c r="E53" s="82"/>
      <c r="F53" s="81">
        <v>0</v>
      </c>
      <c r="G53" s="82"/>
      <c r="H53" s="81">
        <v>0</v>
      </c>
      <c r="I53" s="82"/>
      <c r="J53" s="81">
        <v>10000</v>
      </c>
      <c r="K53" s="82"/>
      <c r="L53" s="81">
        <v>5678970500</v>
      </c>
      <c r="M53" s="82"/>
      <c r="N53" s="81">
        <v>5654024605</v>
      </c>
      <c r="O53" s="82"/>
      <c r="P53" s="81">
        <v>24945895</v>
      </c>
      <c r="Q53" s="256"/>
      <c r="R53" s="255"/>
      <c r="T53" s="256"/>
      <c r="U53" s="257"/>
      <c r="V53" s="257"/>
    </row>
    <row r="54" spans="1:22" s="109" customFormat="1" ht="21.75" thickBot="1">
      <c r="A54" s="130"/>
      <c r="B54" s="131">
        <f>SUM(B7:B53)</f>
        <v>6628875</v>
      </c>
      <c r="C54" s="130"/>
      <c r="D54" s="131">
        <f>SUM(D7:D53)</f>
        <v>110409545851</v>
      </c>
      <c r="E54" s="130"/>
      <c r="F54" s="131">
        <f>SUM(F7:F53)</f>
        <v>104459470734</v>
      </c>
      <c r="G54" s="130"/>
      <c r="H54" s="131">
        <f>SUM(H7:H53)</f>
        <v>5950075117</v>
      </c>
      <c r="I54" s="130"/>
      <c r="J54" s="131">
        <f>SUM(J7:J53)</f>
        <v>676530191</v>
      </c>
      <c r="K54" s="130"/>
      <c r="L54" s="131">
        <f>SUM(L7:L53)</f>
        <v>16980224926055</v>
      </c>
      <c r="M54" s="130"/>
      <c r="N54" s="131">
        <f>SUM(N7:N53)</f>
        <v>14754386823521</v>
      </c>
      <c r="O54" s="130"/>
      <c r="P54" s="131">
        <f>SUM(P7:P53)</f>
        <v>2225838102534</v>
      </c>
      <c r="T54" s="253"/>
    </row>
    <row r="55" spans="1:22" ht="15" thickTop="1"/>
    <row r="57" spans="1:22">
      <c r="P57" s="124"/>
    </row>
    <row r="58" spans="1:22">
      <c r="P58" s="124"/>
    </row>
    <row r="59" spans="1:22">
      <c r="P59" s="124"/>
    </row>
    <row r="60" spans="1:22">
      <c r="P60" s="124"/>
    </row>
    <row r="61" spans="1:22">
      <c r="P61" s="124"/>
    </row>
    <row r="62" spans="1:22" ht="19.5">
      <c r="A62" s="244" t="s">
        <v>76</v>
      </c>
      <c r="B62" s="245"/>
      <c r="C62" s="245"/>
      <c r="D62" s="245"/>
      <c r="E62" s="245"/>
      <c r="F62" s="245"/>
      <c r="G62" s="245"/>
      <c r="H62" s="245"/>
      <c r="I62" s="245"/>
      <c r="J62" s="245"/>
      <c r="K62" s="245"/>
      <c r="L62" s="245"/>
      <c r="M62" s="245"/>
      <c r="N62" s="245"/>
      <c r="O62" s="245"/>
      <c r="P62" s="246"/>
    </row>
  </sheetData>
  <autoFilter ref="A6:U54" xr:uid="{00000000-0001-0000-1100-000000000000}"/>
  <mergeCells count="8">
    <mergeCell ref="A1:S1"/>
    <mergeCell ref="A2:S2"/>
    <mergeCell ref="A3:S3"/>
    <mergeCell ref="A62:P62"/>
    <mergeCell ref="B5:H5"/>
    <mergeCell ref="J5:P5"/>
    <mergeCell ref="A4:H4"/>
    <mergeCell ref="I4:P4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51"/>
  <sheetViews>
    <sheetView rightToLeft="1" zoomScaleNormal="100" zoomScaleSheetLayoutView="100" workbookViewId="0">
      <selection activeCell="U15" sqref="U15"/>
    </sheetView>
  </sheetViews>
  <sheetFormatPr defaultRowHeight="14.25"/>
  <cols>
    <col min="1" max="1" width="26.75" bestFit="1" customWidth="1"/>
    <col min="2" max="2" width="0.625" customWidth="1"/>
    <col min="3" max="3" width="10.375" bestFit="1" customWidth="1"/>
    <col min="4" max="4" width="0.75" customWidth="1"/>
    <col min="5" max="5" width="15.5" bestFit="1" customWidth="1"/>
    <col min="6" max="6" width="0.625" customWidth="1"/>
    <col min="7" max="7" width="15.375" bestFit="1" customWidth="1"/>
    <col min="8" max="8" width="0.75" customWidth="1"/>
    <col min="9" max="9" width="14" bestFit="1" customWidth="1"/>
    <col min="10" max="10" width="1" customWidth="1"/>
    <col min="11" max="11" width="10.375" bestFit="1" customWidth="1"/>
    <col min="12" max="12" width="0.75" customWidth="1"/>
    <col min="13" max="13" width="15.5" bestFit="1" customWidth="1"/>
    <col min="14" max="14" width="1" customWidth="1"/>
    <col min="15" max="15" width="15.5" bestFit="1" customWidth="1"/>
    <col min="16" max="16" width="1" customWidth="1"/>
    <col min="17" max="17" width="14.875" bestFit="1" customWidth="1"/>
  </cols>
  <sheetData>
    <row r="1" spans="1:19" ht="21">
      <c r="A1" s="241" t="s">
        <v>216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</row>
    <row r="2" spans="1:19" ht="21">
      <c r="A2" s="241" t="s">
        <v>92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ht="21">
      <c r="A3" s="241" t="s">
        <v>241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</row>
    <row r="4" spans="1:19" ht="25.5">
      <c r="A4" s="182" t="s">
        <v>73</v>
      </c>
      <c r="B4" s="182"/>
      <c r="C4" s="182"/>
      <c r="D4" s="182"/>
      <c r="E4" s="182"/>
      <c r="F4" s="182"/>
      <c r="G4" s="182"/>
      <c r="H4" s="182"/>
    </row>
    <row r="5" spans="1:19" ht="16.5" customHeight="1" thickBot="1">
      <c r="A5" s="14"/>
      <c r="B5" s="14"/>
      <c r="C5" s="243" t="s">
        <v>240</v>
      </c>
      <c r="D5" s="243"/>
      <c r="E5" s="243"/>
      <c r="F5" s="243"/>
      <c r="G5" s="243"/>
      <c r="H5" s="243"/>
      <c r="I5" s="243"/>
      <c r="J5" s="14"/>
      <c r="K5" s="222" t="s">
        <v>248</v>
      </c>
      <c r="L5" s="222"/>
      <c r="M5" s="222"/>
      <c r="N5" s="222"/>
      <c r="O5" s="222"/>
      <c r="P5" s="222"/>
      <c r="Q5" s="222"/>
    </row>
    <row r="6" spans="1:19" ht="53.25" customHeight="1" thickBot="1">
      <c r="A6" s="38" t="s">
        <v>62</v>
      </c>
      <c r="B6" s="38"/>
      <c r="C6" s="42" t="s">
        <v>5</v>
      </c>
      <c r="D6" s="38"/>
      <c r="E6" s="44" t="s">
        <v>33</v>
      </c>
      <c r="F6" s="38"/>
      <c r="G6" s="42" t="s">
        <v>74</v>
      </c>
      <c r="H6" s="38"/>
      <c r="I6" s="47" t="s">
        <v>75</v>
      </c>
      <c r="J6" s="14"/>
      <c r="K6" s="42" t="s">
        <v>5</v>
      </c>
      <c r="L6" s="38"/>
      <c r="M6" s="44" t="s">
        <v>33</v>
      </c>
      <c r="N6" s="38"/>
      <c r="O6" s="42" t="s">
        <v>74</v>
      </c>
      <c r="P6" s="38"/>
      <c r="Q6" s="47" t="s">
        <v>75</v>
      </c>
    </row>
    <row r="7" spans="1:19" ht="21">
      <c r="A7" s="156" t="s">
        <v>162</v>
      </c>
      <c r="B7" s="14"/>
      <c r="C7" s="81">
        <v>6791000</v>
      </c>
      <c r="D7" s="14"/>
      <c r="E7" s="81">
        <v>150710048040</v>
      </c>
      <c r="F7" s="82"/>
      <c r="G7" s="81">
        <v>156353450532</v>
      </c>
      <c r="H7" s="82"/>
      <c r="I7" s="81">
        <v>-5643402491</v>
      </c>
      <c r="J7" s="14"/>
      <c r="K7" s="81">
        <v>6791000</v>
      </c>
      <c r="L7" s="82"/>
      <c r="M7" s="81">
        <v>150710048040</v>
      </c>
      <c r="N7" s="82"/>
      <c r="O7" s="81">
        <v>142143200279</v>
      </c>
      <c r="P7" s="82"/>
      <c r="Q7" s="132">
        <v>8566847761</v>
      </c>
    </row>
    <row r="8" spans="1:19" ht="21">
      <c r="A8" s="156" t="s">
        <v>158</v>
      </c>
      <c r="B8" s="14"/>
      <c r="C8" s="81">
        <v>9570000</v>
      </c>
      <c r="D8" s="14"/>
      <c r="E8" s="81">
        <v>174273044715</v>
      </c>
      <c r="F8" s="82"/>
      <c r="G8" s="81">
        <v>181136145093</v>
      </c>
      <c r="H8" s="82"/>
      <c r="I8" s="81">
        <v>-6863100378</v>
      </c>
      <c r="J8" s="14"/>
      <c r="K8" s="81">
        <v>9570000</v>
      </c>
      <c r="L8" s="82"/>
      <c r="M8" s="81">
        <v>174273044715</v>
      </c>
      <c r="N8" s="82"/>
      <c r="O8" s="81">
        <v>153014639085</v>
      </c>
      <c r="P8" s="82"/>
      <c r="Q8" s="132">
        <v>21258405630</v>
      </c>
    </row>
    <row r="9" spans="1:19" ht="21">
      <c r="A9" s="156" t="s">
        <v>163</v>
      </c>
      <c r="B9" s="14"/>
      <c r="C9" s="81">
        <v>21564</v>
      </c>
      <c r="D9" s="14"/>
      <c r="E9" s="81">
        <v>62347303152</v>
      </c>
      <c r="F9" s="82"/>
      <c r="G9" s="81">
        <v>67283798724</v>
      </c>
      <c r="H9" s="82"/>
      <c r="I9" s="81">
        <v>-4936495572</v>
      </c>
      <c r="J9" s="14"/>
      <c r="K9" s="81">
        <v>21564</v>
      </c>
      <c r="L9" s="82"/>
      <c r="M9" s="81">
        <v>62347303152</v>
      </c>
      <c r="N9" s="82"/>
      <c r="O9" s="81">
        <v>60263854164</v>
      </c>
      <c r="P9" s="82"/>
      <c r="Q9" s="132">
        <v>2083448988</v>
      </c>
    </row>
    <row r="10" spans="1:19" ht="21">
      <c r="A10" s="156" t="s">
        <v>156</v>
      </c>
      <c r="B10" s="14"/>
      <c r="C10" s="81">
        <v>3000000</v>
      </c>
      <c r="D10" s="14"/>
      <c r="E10" s="81">
        <v>43927773750</v>
      </c>
      <c r="F10" s="82"/>
      <c r="G10" s="81">
        <v>46504710000</v>
      </c>
      <c r="H10" s="82"/>
      <c r="I10" s="81">
        <v>-2576936250</v>
      </c>
      <c r="J10" s="14"/>
      <c r="K10" s="81">
        <v>3000000</v>
      </c>
      <c r="L10" s="82"/>
      <c r="M10" s="81">
        <v>43927773750</v>
      </c>
      <c r="N10" s="82"/>
      <c r="O10" s="81">
        <v>36469640812</v>
      </c>
      <c r="P10" s="82"/>
      <c r="Q10" s="132">
        <v>7458132938</v>
      </c>
    </row>
    <row r="11" spans="1:19" ht="21">
      <c r="A11" s="154" t="s">
        <v>152</v>
      </c>
      <c r="B11" s="14"/>
      <c r="C11" s="81">
        <v>29431752</v>
      </c>
      <c r="D11" s="14"/>
      <c r="E11" s="81">
        <v>353712693884</v>
      </c>
      <c r="F11" s="82"/>
      <c r="G11" s="81">
        <v>399938174143</v>
      </c>
      <c r="H11" s="82"/>
      <c r="I11" s="81">
        <v>-46225480258</v>
      </c>
      <c r="J11" s="14"/>
      <c r="K11" s="81">
        <v>29431752</v>
      </c>
      <c r="L11" s="82"/>
      <c r="M11" s="81">
        <v>353712693884</v>
      </c>
      <c r="N11" s="82"/>
      <c r="O11" s="81">
        <v>508992892404</v>
      </c>
      <c r="P11" s="82"/>
      <c r="Q11" s="132">
        <v>-155280198519</v>
      </c>
    </row>
    <row r="12" spans="1:19" ht="21">
      <c r="A12" s="154" t="s">
        <v>151</v>
      </c>
      <c r="B12" s="14"/>
      <c r="C12" s="81">
        <v>24120000</v>
      </c>
      <c r="D12" s="14"/>
      <c r="E12" s="81">
        <v>57447660456</v>
      </c>
      <c r="F12" s="82"/>
      <c r="G12" s="81">
        <v>62839864800</v>
      </c>
      <c r="H12" s="82"/>
      <c r="I12" s="81">
        <v>-5392204344</v>
      </c>
      <c r="J12" s="14"/>
      <c r="K12" s="81">
        <v>24120000</v>
      </c>
      <c r="L12" s="82"/>
      <c r="M12" s="81">
        <v>57447660456</v>
      </c>
      <c r="N12" s="82"/>
      <c r="O12" s="81">
        <v>65769320858</v>
      </c>
      <c r="P12" s="82"/>
      <c r="Q12" s="132">
        <v>-8321660402</v>
      </c>
    </row>
    <row r="13" spans="1:19" ht="21">
      <c r="A13" s="154" t="s">
        <v>169</v>
      </c>
      <c r="B13" s="14"/>
      <c r="C13" s="81">
        <v>4692065</v>
      </c>
      <c r="D13" s="14"/>
      <c r="E13" s="81">
        <v>17070778800</v>
      </c>
      <c r="F13" s="82"/>
      <c r="G13" s="81">
        <v>16764135817</v>
      </c>
      <c r="H13" s="82"/>
      <c r="I13" s="81">
        <v>306642983</v>
      </c>
      <c r="J13" s="14"/>
      <c r="K13" s="81">
        <v>4692065</v>
      </c>
      <c r="L13" s="82"/>
      <c r="M13" s="81">
        <v>17070778800</v>
      </c>
      <c r="N13" s="82"/>
      <c r="O13" s="81">
        <v>16942496337</v>
      </c>
      <c r="P13" s="82"/>
      <c r="Q13" s="132">
        <v>128282463</v>
      </c>
    </row>
    <row r="14" spans="1:19" ht="21">
      <c r="A14" s="154" t="s">
        <v>166</v>
      </c>
      <c r="B14" s="14"/>
      <c r="C14" s="81">
        <v>150000</v>
      </c>
      <c r="D14" s="14"/>
      <c r="E14" s="81">
        <v>23796065925</v>
      </c>
      <c r="F14" s="82"/>
      <c r="G14" s="81">
        <v>27288163575</v>
      </c>
      <c r="H14" s="82"/>
      <c r="I14" s="81">
        <v>-3492097650</v>
      </c>
      <c r="J14" s="14"/>
      <c r="K14" s="81">
        <v>150000</v>
      </c>
      <c r="L14" s="82"/>
      <c r="M14" s="81">
        <v>23796065925</v>
      </c>
      <c r="N14" s="82"/>
      <c r="O14" s="81">
        <v>26622616519</v>
      </c>
      <c r="P14" s="82"/>
      <c r="Q14" s="132">
        <v>-2826550594</v>
      </c>
    </row>
    <row r="15" spans="1:19" ht="21">
      <c r="A15" s="156" t="s">
        <v>165</v>
      </c>
      <c r="B15" s="14"/>
      <c r="C15" s="81">
        <v>10000</v>
      </c>
      <c r="D15" s="14"/>
      <c r="E15" s="81">
        <v>9984774987</v>
      </c>
      <c r="F15" s="82"/>
      <c r="G15" s="81">
        <f>E15-I15</f>
        <v>10305904987</v>
      </c>
      <c r="H15" s="82"/>
      <c r="I15" s="81">
        <v>-321130000</v>
      </c>
      <c r="J15" s="14"/>
      <c r="K15" s="81">
        <v>10000</v>
      </c>
      <c r="L15" s="82"/>
      <c r="M15" s="81">
        <v>9984774987</v>
      </c>
      <c r="N15" s="82"/>
      <c r="O15" s="81">
        <f>M15-Q15</f>
        <v>9940234987</v>
      </c>
      <c r="P15" s="82"/>
      <c r="Q15" s="132">
        <v>44540000</v>
      </c>
    </row>
    <row r="16" spans="1:19" ht="21">
      <c r="A16" s="154" t="s">
        <v>172</v>
      </c>
      <c r="B16" s="14"/>
      <c r="C16" s="81">
        <v>18000000</v>
      </c>
      <c r="D16" s="14"/>
      <c r="E16" s="81">
        <v>71285313600</v>
      </c>
      <c r="F16" s="82"/>
      <c r="G16" s="81">
        <v>78318657494</v>
      </c>
      <c r="H16" s="82"/>
      <c r="I16" s="81">
        <v>-7033343894</v>
      </c>
      <c r="J16" s="14"/>
      <c r="K16" s="81">
        <v>18000000</v>
      </c>
      <c r="L16" s="82"/>
      <c r="M16" s="81">
        <v>71285313600</v>
      </c>
      <c r="N16" s="82"/>
      <c r="O16" s="81">
        <v>78318657494</v>
      </c>
      <c r="P16" s="82"/>
      <c r="Q16" s="132">
        <v>-7033343894</v>
      </c>
    </row>
    <row r="17" spans="1:17" ht="21">
      <c r="A17" s="156" t="s">
        <v>154</v>
      </c>
      <c r="B17" s="14"/>
      <c r="C17" s="81">
        <v>3000000</v>
      </c>
      <c r="D17" s="14"/>
      <c r="E17" s="81">
        <v>31222878750</v>
      </c>
      <c r="F17" s="82"/>
      <c r="G17" s="81">
        <v>32361525000</v>
      </c>
      <c r="H17" s="82"/>
      <c r="I17" s="81">
        <v>-1138646250</v>
      </c>
      <c r="J17" s="14"/>
      <c r="K17" s="81">
        <v>3000000</v>
      </c>
      <c r="L17" s="82"/>
      <c r="M17" s="81">
        <v>31222878750</v>
      </c>
      <c r="N17" s="82"/>
      <c r="O17" s="81">
        <v>30034800000</v>
      </c>
      <c r="P17" s="82"/>
      <c r="Q17" s="132">
        <v>1188078750</v>
      </c>
    </row>
    <row r="18" spans="1:17" ht="21">
      <c r="A18" s="156" t="s">
        <v>160</v>
      </c>
      <c r="B18" s="14"/>
      <c r="C18" s="81">
        <v>56187399</v>
      </c>
      <c r="D18" s="14"/>
      <c r="E18" s="81">
        <v>689995081820</v>
      </c>
      <c r="F18" s="82"/>
      <c r="G18" s="81">
        <v>700648858471</v>
      </c>
      <c r="H18" s="82"/>
      <c r="I18" s="81">
        <v>-10653776650</v>
      </c>
      <c r="J18" s="14"/>
      <c r="K18" s="81">
        <v>56187399</v>
      </c>
      <c r="L18" s="82"/>
      <c r="M18" s="81">
        <v>689995081820</v>
      </c>
      <c r="N18" s="82"/>
      <c r="O18" s="81">
        <v>647651456259</v>
      </c>
      <c r="P18" s="82"/>
      <c r="Q18" s="132">
        <v>42343625561</v>
      </c>
    </row>
    <row r="19" spans="1:17" ht="21">
      <c r="A19" s="154" t="s">
        <v>168</v>
      </c>
      <c r="B19" s="14"/>
      <c r="C19" s="81">
        <v>8300000</v>
      </c>
      <c r="D19" s="14"/>
      <c r="E19" s="81">
        <v>125326841850</v>
      </c>
      <c r="F19" s="82"/>
      <c r="G19" s="81">
        <v>126640923095</v>
      </c>
      <c r="H19" s="82"/>
      <c r="I19" s="81">
        <v>-1314081245</v>
      </c>
      <c r="J19" s="14"/>
      <c r="K19" s="81">
        <v>8300000</v>
      </c>
      <c r="L19" s="82"/>
      <c r="M19" s="81">
        <v>125326841850</v>
      </c>
      <c r="N19" s="82"/>
      <c r="O19" s="81">
        <v>115871204441</v>
      </c>
      <c r="P19" s="82"/>
      <c r="Q19" s="132">
        <v>9455637409</v>
      </c>
    </row>
    <row r="20" spans="1:17" ht="21">
      <c r="A20" s="156" t="s">
        <v>153</v>
      </c>
      <c r="B20" s="14"/>
      <c r="C20" s="81">
        <v>3450000</v>
      </c>
      <c r="D20" s="14"/>
      <c r="E20" s="81">
        <v>61199239500</v>
      </c>
      <c r="F20" s="82"/>
      <c r="G20" s="81">
        <v>64610683593</v>
      </c>
      <c r="H20" s="82"/>
      <c r="I20" s="81">
        <v>-3411444093</v>
      </c>
      <c r="J20" s="14"/>
      <c r="K20" s="81">
        <v>3450000</v>
      </c>
      <c r="L20" s="82"/>
      <c r="M20" s="81">
        <v>61199239500</v>
      </c>
      <c r="N20" s="82"/>
      <c r="O20" s="81">
        <v>64904632424</v>
      </c>
      <c r="P20" s="82"/>
      <c r="Q20" s="132">
        <v>-3705392924</v>
      </c>
    </row>
    <row r="21" spans="1:17" ht="21">
      <c r="A21" s="156" t="s">
        <v>157</v>
      </c>
      <c r="B21" s="14"/>
      <c r="C21" s="81">
        <v>1335000</v>
      </c>
      <c r="D21" s="14"/>
      <c r="E21" s="81">
        <v>17223717518</v>
      </c>
      <c r="F21" s="82"/>
      <c r="G21" s="81">
        <v>18401122687</v>
      </c>
      <c r="H21" s="82"/>
      <c r="I21" s="81">
        <v>-1177405168</v>
      </c>
      <c r="J21" s="14"/>
      <c r="K21" s="81">
        <v>1335000</v>
      </c>
      <c r="L21" s="82"/>
      <c r="M21" s="81">
        <v>17223717518</v>
      </c>
      <c r="N21" s="82"/>
      <c r="O21" s="81">
        <v>20045555900</v>
      </c>
      <c r="P21" s="82"/>
      <c r="Q21" s="132">
        <v>-2821838381</v>
      </c>
    </row>
    <row r="22" spans="1:17" ht="21">
      <c r="A22" s="156" t="s">
        <v>159</v>
      </c>
      <c r="B22" s="14"/>
      <c r="C22" s="81">
        <v>4000000</v>
      </c>
      <c r="D22" s="14"/>
      <c r="E22" s="81">
        <v>71914500000</v>
      </c>
      <c r="F22" s="82"/>
      <c r="G22" s="81">
        <v>75430320000</v>
      </c>
      <c r="H22" s="82"/>
      <c r="I22" s="81">
        <v>-3515820000</v>
      </c>
      <c r="J22" s="14"/>
      <c r="K22" s="81">
        <v>4000000</v>
      </c>
      <c r="L22" s="82"/>
      <c r="M22" s="81">
        <v>71914500000</v>
      </c>
      <c r="N22" s="82"/>
      <c r="O22" s="81">
        <v>81279174583</v>
      </c>
      <c r="P22" s="82"/>
      <c r="Q22" s="132">
        <v>-9364674583</v>
      </c>
    </row>
    <row r="23" spans="1:17" ht="21">
      <c r="A23" s="156" t="s">
        <v>161</v>
      </c>
      <c r="B23" s="14"/>
      <c r="C23" s="81">
        <v>5500000</v>
      </c>
      <c r="D23" s="14"/>
      <c r="E23" s="81">
        <v>89543540625</v>
      </c>
      <c r="F23" s="82"/>
      <c r="G23" s="81">
        <v>92235340312</v>
      </c>
      <c r="H23" s="82"/>
      <c r="I23" s="81">
        <v>-2691799687</v>
      </c>
      <c r="J23" s="14"/>
      <c r="K23" s="81">
        <v>5500000</v>
      </c>
      <c r="L23" s="82"/>
      <c r="M23" s="81">
        <v>89543540625</v>
      </c>
      <c r="N23" s="82"/>
      <c r="O23" s="81">
        <v>82402031250</v>
      </c>
      <c r="P23" s="82"/>
      <c r="Q23" s="132">
        <v>7141509375</v>
      </c>
    </row>
    <row r="24" spans="1:17" ht="21">
      <c r="A24" s="154" t="s">
        <v>170</v>
      </c>
      <c r="B24" s="14"/>
      <c r="C24" s="81">
        <v>247667173</v>
      </c>
      <c r="D24" s="14"/>
      <c r="E24" s="81">
        <v>1710552808471</v>
      </c>
      <c r="F24" s="82"/>
      <c r="G24" s="81">
        <v>1682979130499</v>
      </c>
      <c r="H24" s="82"/>
      <c r="I24" s="81">
        <v>27573677972</v>
      </c>
      <c r="J24" s="14"/>
      <c r="K24" s="81">
        <v>247667173</v>
      </c>
      <c r="L24" s="82"/>
      <c r="M24" s="81">
        <v>1710552808471</v>
      </c>
      <c r="N24" s="82"/>
      <c r="O24" s="81">
        <v>1539235149845</v>
      </c>
      <c r="P24" s="82"/>
      <c r="Q24" s="132">
        <v>171317658626</v>
      </c>
    </row>
    <row r="25" spans="1:17" ht="21">
      <c r="A25" s="156" t="s">
        <v>164</v>
      </c>
      <c r="B25" s="14"/>
      <c r="C25" s="81">
        <v>130571</v>
      </c>
      <c r="D25" s="14"/>
      <c r="E25" s="81">
        <v>85154536036</v>
      </c>
      <c r="F25" s="82"/>
      <c r="G25" s="81">
        <v>91312328001</v>
      </c>
      <c r="H25" s="82"/>
      <c r="I25" s="81">
        <v>-6157791964</v>
      </c>
      <c r="J25" s="14"/>
      <c r="K25" s="81">
        <v>130571</v>
      </c>
      <c r="L25" s="82"/>
      <c r="M25" s="81">
        <v>85154536036</v>
      </c>
      <c r="N25" s="82"/>
      <c r="O25" s="81">
        <v>99999758915</v>
      </c>
      <c r="P25" s="82"/>
      <c r="Q25" s="132">
        <v>-14335540661</v>
      </c>
    </row>
    <row r="26" spans="1:17" ht="21">
      <c r="A26" s="156" t="s">
        <v>167</v>
      </c>
      <c r="B26" s="14"/>
      <c r="C26" s="81">
        <v>33953760</v>
      </c>
      <c r="D26" s="14"/>
      <c r="E26" s="81">
        <v>191372338175</v>
      </c>
      <c r="F26" s="82"/>
      <c r="G26" s="81">
        <v>192722407580</v>
      </c>
      <c r="H26" s="82"/>
      <c r="I26" s="81">
        <v>-1350069404</v>
      </c>
      <c r="J26" s="14"/>
      <c r="K26" s="81">
        <v>33953760</v>
      </c>
      <c r="L26" s="82"/>
      <c r="M26" s="81">
        <v>191372338175</v>
      </c>
      <c r="N26" s="82"/>
      <c r="O26" s="81">
        <v>178928178285</v>
      </c>
      <c r="P26" s="82"/>
      <c r="Q26" s="132">
        <v>12444159890</v>
      </c>
    </row>
    <row r="27" spans="1:17" ht="21">
      <c r="A27" s="156" t="s">
        <v>155</v>
      </c>
      <c r="B27" s="14"/>
      <c r="C27" s="81">
        <v>2000000</v>
      </c>
      <c r="D27" s="14"/>
      <c r="E27" s="81">
        <v>21334635000</v>
      </c>
      <c r="F27" s="82"/>
      <c r="G27" s="81">
        <v>22093732500</v>
      </c>
      <c r="H27" s="82"/>
      <c r="I27" s="81">
        <v>-759097500</v>
      </c>
      <c r="J27" s="14"/>
      <c r="K27" s="81">
        <v>2000000</v>
      </c>
      <c r="L27" s="82"/>
      <c r="M27" s="81">
        <v>21334635000</v>
      </c>
      <c r="N27" s="82"/>
      <c r="O27" s="81">
        <v>20000000000</v>
      </c>
      <c r="P27" s="82"/>
      <c r="Q27" s="132">
        <v>1334635000</v>
      </c>
    </row>
    <row r="28" spans="1:17" ht="21">
      <c r="A28" s="156" t="s">
        <v>173</v>
      </c>
      <c r="B28" s="14"/>
      <c r="C28" s="81">
        <v>2000000</v>
      </c>
      <c r="D28" s="14"/>
      <c r="E28" s="81">
        <v>19976250000</v>
      </c>
      <c r="F28" s="82"/>
      <c r="G28" s="81">
        <v>20000000000</v>
      </c>
      <c r="H28" s="82"/>
      <c r="I28" s="81">
        <v>-23750000</v>
      </c>
      <c r="J28" s="14"/>
      <c r="K28" s="81">
        <v>2000000</v>
      </c>
      <c r="L28" s="82"/>
      <c r="M28" s="81">
        <v>19976250000</v>
      </c>
      <c r="N28" s="82"/>
      <c r="O28" s="81">
        <v>20000000000</v>
      </c>
      <c r="P28" s="82"/>
      <c r="Q28" s="132">
        <v>-23750000</v>
      </c>
    </row>
    <row r="29" spans="1:17" ht="21">
      <c r="A29" s="161" t="s">
        <v>187</v>
      </c>
      <c r="B29" s="14"/>
      <c r="C29" s="81">
        <v>760000</v>
      </c>
      <c r="D29" s="14"/>
      <c r="E29" s="81">
        <v>683876025000</v>
      </c>
      <c r="F29" s="82"/>
      <c r="G29" s="81">
        <v>683876025000</v>
      </c>
      <c r="H29" s="82"/>
      <c r="I29" s="81">
        <v>0</v>
      </c>
      <c r="J29" s="14"/>
      <c r="K29" s="81">
        <v>760000</v>
      </c>
      <c r="L29" s="82"/>
      <c r="M29" s="81">
        <v>683876025000</v>
      </c>
      <c r="N29" s="82"/>
      <c r="O29" s="81">
        <v>759862250000</v>
      </c>
      <c r="P29" s="82"/>
      <c r="Q29" s="132">
        <v>-75986225000</v>
      </c>
    </row>
    <row r="30" spans="1:17" ht="21">
      <c r="A30" s="161" t="s">
        <v>178</v>
      </c>
      <c r="B30" s="14"/>
      <c r="C30" s="81">
        <v>100164</v>
      </c>
      <c r="D30" s="14"/>
      <c r="E30" s="81">
        <v>79414653844</v>
      </c>
      <c r="F30" s="82"/>
      <c r="G30" s="81">
        <v>77924483666</v>
      </c>
      <c r="H30" s="82"/>
      <c r="I30" s="81">
        <v>1490170178</v>
      </c>
      <c r="J30" s="14"/>
      <c r="K30" s="81">
        <v>100164</v>
      </c>
      <c r="L30" s="82"/>
      <c r="M30" s="81">
        <v>79414653844</v>
      </c>
      <c r="N30" s="82"/>
      <c r="O30" s="81">
        <v>66586972523</v>
      </c>
      <c r="P30" s="82"/>
      <c r="Q30" s="132">
        <v>12827681321</v>
      </c>
    </row>
    <row r="31" spans="1:17" ht="21">
      <c r="A31" s="161" t="s">
        <v>182</v>
      </c>
      <c r="B31" s="14"/>
      <c r="C31" s="81">
        <v>2045000</v>
      </c>
      <c r="D31" s="14"/>
      <c r="E31" s="81">
        <v>1882334844960</v>
      </c>
      <c r="F31" s="82"/>
      <c r="G31" s="81">
        <v>1671431328152</v>
      </c>
      <c r="H31" s="82"/>
      <c r="I31" s="81">
        <v>210903516808</v>
      </c>
      <c r="J31" s="14"/>
      <c r="K31" s="81">
        <v>2045000</v>
      </c>
      <c r="L31" s="82"/>
      <c r="M31" s="81">
        <v>1882334844960</v>
      </c>
      <c r="N31" s="82"/>
      <c r="O31" s="81">
        <v>1782380650000</v>
      </c>
      <c r="P31" s="82"/>
      <c r="Q31" s="132">
        <v>99954194960</v>
      </c>
    </row>
    <row r="32" spans="1:17" ht="21">
      <c r="A32" s="161" t="s">
        <v>176</v>
      </c>
      <c r="B32" s="14"/>
      <c r="C32" s="81">
        <v>36100</v>
      </c>
      <c r="D32" s="14"/>
      <c r="E32" s="81">
        <v>25508689711</v>
      </c>
      <c r="F32" s="82"/>
      <c r="G32" s="81">
        <v>25211279627</v>
      </c>
      <c r="H32" s="82"/>
      <c r="I32" s="81">
        <v>297410084</v>
      </c>
      <c r="J32" s="14"/>
      <c r="K32" s="81">
        <v>36100</v>
      </c>
      <c r="L32" s="82"/>
      <c r="M32" s="81">
        <v>25508689711</v>
      </c>
      <c r="N32" s="82"/>
      <c r="O32" s="81">
        <v>25095805778</v>
      </c>
      <c r="P32" s="82"/>
      <c r="Q32" s="132">
        <v>412883933</v>
      </c>
    </row>
    <row r="33" spans="1:17" ht="21">
      <c r="A33" s="161" t="s">
        <v>177</v>
      </c>
      <c r="B33" s="14"/>
      <c r="C33" s="81">
        <v>880000</v>
      </c>
      <c r="D33" s="14"/>
      <c r="E33" s="81">
        <v>597851619750</v>
      </c>
      <c r="F33" s="82"/>
      <c r="G33" s="81">
        <v>591569558580</v>
      </c>
      <c r="H33" s="82"/>
      <c r="I33" s="81">
        <v>6282061170</v>
      </c>
      <c r="J33" s="14"/>
      <c r="K33" s="81">
        <v>880000</v>
      </c>
      <c r="L33" s="82"/>
      <c r="M33" s="81">
        <v>597851619750</v>
      </c>
      <c r="N33" s="82"/>
      <c r="O33" s="81">
        <v>596660000000</v>
      </c>
      <c r="P33" s="82"/>
      <c r="Q33" s="132">
        <v>1191619750</v>
      </c>
    </row>
    <row r="34" spans="1:17" ht="21">
      <c r="A34" s="161" t="s">
        <v>179</v>
      </c>
      <c r="B34" s="14"/>
      <c r="C34" s="81">
        <v>957700</v>
      </c>
      <c r="D34" s="14"/>
      <c r="E34" s="81">
        <v>585048640710</v>
      </c>
      <c r="F34" s="82"/>
      <c r="G34" s="81">
        <v>578690665302</v>
      </c>
      <c r="H34" s="82"/>
      <c r="I34" s="81">
        <v>6357975408</v>
      </c>
      <c r="J34" s="14"/>
      <c r="K34" s="81">
        <v>957700</v>
      </c>
      <c r="L34" s="82"/>
      <c r="M34" s="81">
        <v>585048640710</v>
      </c>
      <c r="N34" s="82"/>
      <c r="O34" s="81">
        <v>591265672000</v>
      </c>
      <c r="P34" s="82"/>
      <c r="Q34" s="132">
        <v>-6217031289</v>
      </c>
    </row>
    <row r="35" spans="1:17" ht="21">
      <c r="A35" s="161" t="s">
        <v>180</v>
      </c>
      <c r="B35" s="14"/>
      <c r="C35" s="81">
        <v>740100</v>
      </c>
      <c r="D35" s="14"/>
      <c r="E35" s="81">
        <v>614245657791</v>
      </c>
      <c r="F35" s="82"/>
      <c r="G35" s="81">
        <v>614090264961</v>
      </c>
      <c r="H35" s="82"/>
      <c r="I35" s="81">
        <v>155392830</v>
      </c>
      <c r="J35" s="14"/>
      <c r="K35" s="81">
        <v>740100</v>
      </c>
      <c r="L35" s="82"/>
      <c r="M35" s="81">
        <v>614245657791</v>
      </c>
      <c r="N35" s="82"/>
      <c r="O35" s="81">
        <v>601514269511</v>
      </c>
      <c r="P35" s="82"/>
      <c r="Q35" s="132">
        <v>12731388280</v>
      </c>
    </row>
    <row r="36" spans="1:17" ht="21">
      <c r="A36" s="161" t="s">
        <v>181</v>
      </c>
      <c r="B36" s="14"/>
      <c r="C36" s="81">
        <v>1884600</v>
      </c>
      <c r="D36" s="14"/>
      <c r="E36" s="81">
        <v>1192735577486</v>
      </c>
      <c r="F36" s="82"/>
      <c r="G36" s="81">
        <v>1179168916889</v>
      </c>
      <c r="H36" s="82"/>
      <c r="I36" s="81">
        <v>13566660597</v>
      </c>
      <c r="J36" s="14"/>
      <c r="K36" s="81">
        <v>1884600</v>
      </c>
      <c r="L36" s="82"/>
      <c r="M36" s="81">
        <v>1192735577486</v>
      </c>
      <c r="N36" s="82"/>
      <c r="O36" s="81">
        <v>1193264390862</v>
      </c>
      <c r="P36" s="82"/>
      <c r="Q36" s="132">
        <v>-528813375</v>
      </c>
    </row>
    <row r="37" spans="1:17" ht="21">
      <c r="A37" s="161" t="s">
        <v>185</v>
      </c>
      <c r="B37" s="14"/>
      <c r="C37" s="81">
        <v>1000000</v>
      </c>
      <c r="D37" s="14"/>
      <c r="E37" s="81">
        <v>900198809387</v>
      </c>
      <c r="F37" s="82"/>
      <c r="G37" s="81">
        <v>969595229006</v>
      </c>
      <c r="H37" s="82"/>
      <c r="I37" s="81">
        <v>-69396419618</v>
      </c>
      <c r="J37" s="14"/>
      <c r="K37" s="81">
        <v>1000000</v>
      </c>
      <c r="L37" s="82"/>
      <c r="M37" s="81">
        <v>900198809387</v>
      </c>
      <c r="N37" s="82"/>
      <c r="O37" s="81">
        <v>968950000000</v>
      </c>
      <c r="P37" s="82"/>
      <c r="Q37" s="132">
        <v>-68751190612</v>
      </c>
    </row>
    <row r="38" spans="1:17" ht="21">
      <c r="A38" s="161" t="s">
        <v>186</v>
      </c>
      <c r="B38" s="14"/>
      <c r="C38" s="81">
        <v>1000000</v>
      </c>
      <c r="D38" s="14"/>
      <c r="E38" s="81">
        <v>827793935150</v>
      </c>
      <c r="F38" s="82"/>
      <c r="G38" s="81">
        <v>857544541875</v>
      </c>
      <c r="H38" s="82"/>
      <c r="I38" s="81">
        <v>-29750606725</v>
      </c>
      <c r="J38" s="14"/>
      <c r="K38" s="81">
        <v>1000000</v>
      </c>
      <c r="L38" s="82"/>
      <c r="M38" s="81">
        <v>827793935150</v>
      </c>
      <c r="N38" s="82"/>
      <c r="O38" s="81">
        <v>939300000000</v>
      </c>
      <c r="P38" s="82"/>
      <c r="Q38" s="132">
        <v>-111506064850</v>
      </c>
    </row>
    <row r="39" spans="1:17" ht="21">
      <c r="A39" s="161" t="s">
        <v>184</v>
      </c>
      <c r="B39" s="14"/>
      <c r="C39" s="81">
        <v>500000</v>
      </c>
      <c r="D39" s="14"/>
      <c r="E39" s="81">
        <v>449918437500</v>
      </c>
      <c r="F39" s="82"/>
      <c r="G39" s="81">
        <v>449918437500</v>
      </c>
      <c r="H39" s="82"/>
      <c r="I39" s="81">
        <v>0</v>
      </c>
      <c r="J39" s="14"/>
      <c r="K39" s="81">
        <v>500000</v>
      </c>
      <c r="L39" s="82"/>
      <c r="M39" s="81">
        <v>449918437500</v>
      </c>
      <c r="N39" s="82"/>
      <c r="O39" s="81">
        <v>500000000000</v>
      </c>
      <c r="P39" s="82"/>
      <c r="Q39" s="132">
        <v>-50081562500</v>
      </c>
    </row>
    <row r="40" spans="1:17" ht="21">
      <c r="A40" s="161" t="s">
        <v>183</v>
      </c>
      <c r="B40" s="14"/>
      <c r="C40" s="81">
        <v>1000000</v>
      </c>
      <c r="D40" s="14"/>
      <c r="E40" s="81">
        <v>999818750000</v>
      </c>
      <c r="F40" s="82"/>
      <c r="G40" s="81">
        <v>899836875000</v>
      </c>
      <c r="H40" s="82"/>
      <c r="I40" s="81">
        <v>99981875000</v>
      </c>
      <c r="J40" s="14"/>
      <c r="K40" s="81">
        <v>1000000</v>
      </c>
      <c r="L40" s="82"/>
      <c r="M40" s="81">
        <v>999818750000</v>
      </c>
      <c r="N40" s="82"/>
      <c r="O40" s="81">
        <v>1000000000000</v>
      </c>
      <c r="P40" s="82"/>
      <c r="Q40" s="132">
        <v>-181250000</v>
      </c>
    </row>
    <row r="41" spans="1:17" ht="18.75" thickBot="1">
      <c r="A41" s="14"/>
      <c r="B41" s="14"/>
      <c r="C41" s="133" t="s">
        <v>24</v>
      </c>
      <c r="D41" s="14"/>
      <c r="E41" s="133" t="s">
        <v>24</v>
      </c>
      <c r="F41" s="14"/>
      <c r="G41" s="133" t="s">
        <v>24</v>
      </c>
      <c r="H41" s="14"/>
      <c r="I41" s="133" t="s">
        <v>24</v>
      </c>
      <c r="J41" s="14"/>
      <c r="K41" s="133" t="s">
        <v>24</v>
      </c>
      <c r="L41" s="14"/>
      <c r="M41" s="133" t="s">
        <v>24</v>
      </c>
      <c r="N41" s="14"/>
      <c r="O41" s="133" t="s">
        <v>24</v>
      </c>
      <c r="P41" s="14"/>
      <c r="Q41" s="123">
        <f>SUM(Q7:Q40)</f>
        <v>-105082356949</v>
      </c>
    </row>
    <row r="42" spans="1:17" ht="18.75" thickTop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</row>
    <row r="43" spans="1:17" ht="18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</row>
    <row r="44" spans="1:17" ht="18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ht="18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ht="18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ht="18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ht="1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ht="1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ht="18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ht="18">
      <c r="A51" s="248" t="s">
        <v>76</v>
      </c>
      <c r="B51" s="248"/>
      <c r="C51" s="248"/>
      <c r="D51" s="248"/>
      <c r="E51" s="248"/>
      <c r="F51" s="248"/>
      <c r="G51" s="248"/>
      <c r="H51" s="248"/>
      <c r="I51" s="248"/>
      <c r="J51" s="248"/>
      <c r="K51" s="248"/>
      <c r="L51" s="248"/>
      <c r="M51" s="248"/>
      <c r="N51" s="248"/>
      <c r="O51" s="248"/>
      <c r="P51" s="248"/>
      <c r="Q51" s="248"/>
    </row>
  </sheetData>
  <autoFilter ref="A6:S40" xr:uid="{00000000-0001-0000-1200-000000000000}"/>
  <mergeCells count="7">
    <mergeCell ref="A51:Q51"/>
    <mergeCell ref="C5:I5"/>
    <mergeCell ref="K5:Q5"/>
    <mergeCell ref="A4:H4"/>
    <mergeCell ref="A1:S1"/>
    <mergeCell ref="A2:S2"/>
    <mergeCell ref="A3:S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9"/>
  <sheetViews>
    <sheetView rightToLeft="1" zoomScaleNormal="100" zoomScaleSheetLayoutView="100" workbookViewId="0">
      <selection activeCell="C46" sqref="C46"/>
    </sheetView>
  </sheetViews>
  <sheetFormatPr defaultColWidth="9.125" defaultRowHeight="15.75"/>
  <cols>
    <col min="1" max="1" width="22.25" style="6" customWidth="1"/>
    <col min="2" max="2" width="0.375" style="6" customWidth="1"/>
    <col min="3" max="3" width="13.25" style="6" customWidth="1"/>
    <col min="4" max="4" width="0.25" style="6" customWidth="1"/>
    <col min="5" max="5" width="12" style="6" customWidth="1"/>
    <col min="6" max="6" width="0.25" style="6" customWidth="1"/>
    <col min="7" max="7" width="11.625" style="6" customWidth="1"/>
    <col min="8" max="8" width="0.375" style="6" customWidth="1"/>
    <col min="9" max="9" width="11.75" style="6" customWidth="1"/>
    <col min="10" max="10" width="0.25" style="6" customWidth="1"/>
    <col min="11" max="11" width="12.625" style="6" customWidth="1"/>
    <col min="12" max="12" width="0.625" style="6" customWidth="1"/>
    <col min="13" max="13" width="9.125" style="6"/>
    <col min="14" max="14" width="0.375" style="6" customWidth="1"/>
    <col min="15" max="15" width="11" style="6" bestFit="1" customWidth="1"/>
    <col min="16" max="16" width="0.375" style="6" customWidth="1"/>
    <col min="17" max="17" width="9.125" style="6" customWidth="1"/>
    <col min="18" max="18" width="0.375" style="6" customWidth="1"/>
    <col min="19" max="19" width="9.375" style="6" customWidth="1"/>
    <col min="20" max="20" width="9.125" style="6" hidden="1" customWidth="1"/>
    <col min="21" max="21" width="9.75" style="6" customWidth="1"/>
    <col min="22" max="22" width="0.375" style="6" customWidth="1"/>
    <col min="23" max="23" width="9.125" style="6"/>
    <col min="24" max="24" width="0.625" style="6" customWidth="1"/>
    <col min="25" max="25" width="9.125" style="6"/>
    <col min="26" max="26" width="0.625" style="6" customWidth="1"/>
    <col min="27" max="16384" width="9.125" style="6"/>
  </cols>
  <sheetData>
    <row r="1" spans="1:25" ht="21">
      <c r="A1" s="181" t="s">
        <v>147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5" ht="21">
      <c r="A2" s="181" t="s">
        <v>85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25" ht="21.75" thickBot="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spans="1:25" ht="25.5">
      <c r="A4" s="193" t="s">
        <v>87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</row>
    <row r="5" spans="1:25" ht="16.5" thickBot="1">
      <c r="A5" s="1"/>
      <c r="B5" s="1"/>
      <c r="C5" s="3"/>
      <c r="D5" s="3"/>
      <c r="E5" s="3"/>
      <c r="F5" s="3"/>
      <c r="G5" s="3"/>
      <c r="H5" s="3"/>
      <c r="I5" s="3"/>
    </row>
    <row r="6" spans="1:25" ht="16.5" thickBot="1">
      <c r="A6" s="1"/>
      <c r="B6" s="1"/>
      <c r="C6" s="194" t="s">
        <v>150</v>
      </c>
      <c r="D6" s="194"/>
      <c r="E6" s="194"/>
      <c r="F6" s="194"/>
      <c r="G6" s="194"/>
      <c r="H6" s="194"/>
      <c r="I6" s="194"/>
      <c r="K6" s="194" t="s">
        <v>149</v>
      </c>
      <c r="L6" s="194"/>
      <c r="M6" s="194"/>
      <c r="N6" s="194"/>
      <c r="O6" s="194"/>
      <c r="P6" s="194"/>
      <c r="Q6" s="194"/>
    </row>
    <row r="7" spans="1:25" ht="16.5" thickBot="1">
      <c r="A7" s="35" t="s">
        <v>48</v>
      </c>
      <c r="B7" s="1"/>
      <c r="C7" s="35" t="s">
        <v>49</v>
      </c>
      <c r="D7" s="1"/>
      <c r="E7" s="35" t="s">
        <v>50</v>
      </c>
      <c r="F7" s="1"/>
      <c r="G7" s="35" t="s">
        <v>51</v>
      </c>
      <c r="H7" s="1"/>
      <c r="I7" s="35" t="s">
        <v>52</v>
      </c>
      <c r="K7" s="35" t="s">
        <v>49</v>
      </c>
      <c r="L7" s="1"/>
      <c r="M7" s="35" t="s">
        <v>50</v>
      </c>
      <c r="N7" s="1"/>
      <c r="O7" s="35" t="s">
        <v>51</v>
      </c>
      <c r="P7" s="1"/>
      <c r="Q7" s="35" t="s">
        <v>52</v>
      </c>
    </row>
    <row r="8" spans="1:25" ht="18.75">
      <c r="A8" s="21" t="s">
        <v>174</v>
      </c>
      <c r="B8" s="21"/>
      <c r="C8" s="81">
        <v>247667173</v>
      </c>
      <c r="D8" s="82"/>
      <c r="E8" s="81">
        <v>7930</v>
      </c>
      <c r="F8" s="82"/>
      <c r="G8" s="82" t="s">
        <v>175</v>
      </c>
      <c r="H8" s="82"/>
      <c r="I8" s="81">
        <v>0.21937177882753001</v>
      </c>
      <c r="K8" s="81">
        <v>247667173</v>
      </c>
      <c r="L8" s="82"/>
      <c r="M8" s="81">
        <v>7930</v>
      </c>
      <c r="N8" s="82"/>
      <c r="O8" s="82" t="s">
        <v>175</v>
      </c>
      <c r="P8" s="82"/>
      <c r="Q8" s="81">
        <v>0.21937177882753001</v>
      </c>
    </row>
    <row r="9" spans="1:25" ht="21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25" ht="21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25" ht="25.5" hidden="1">
      <c r="A11" s="193" t="s">
        <v>119</v>
      </c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</row>
    <row r="12" spans="1:25" ht="16.5" hidden="1" thickBot="1">
      <c r="A12" s="1"/>
      <c r="B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62"/>
      <c r="O12" s="3"/>
    </row>
    <row r="13" spans="1:25" ht="18.600000000000001" hidden="1" customHeight="1" thickBot="1">
      <c r="A13" s="1"/>
      <c r="B13" s="1"/>
      <c r="C13" s="194" t="s">
        <v>44</v>
      </c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63"/>
      <c r="O13" s="194" t="s">
        <v>43</v>
      </c>
      <c r="P13" s="194"/>
      <c r="Q13" s="194"/>
      <c r="R13" s="194"/>
      <c r="S13" s="194"/>
      <c r="T13" s="194"/>
      <c r="U13" s="194"/>
      <c r="V13" s="194"/>
      <c r="W13" s="194"/>
      <c r="X13" s="194"/>
      <c r="Y13" s="194"/>
    </row>
    <row r="14" spans="1:25" ht="16.5" hidden="1" thickBot="1">
      <c r="A14" s="35" t="s">
        <v>48</v>
      </c>
      <c r="B14" s="1"/>
      <c r="C14" s="35" t="s">
        <v>121</v>
      </c>
      <c r="D14" s="62"/>
      <c r="E14" s="35" t="s">
        <v>120</v>
      </c>
      <c r="F14" s="62"/>
      <c r="G14" s="35" t="s">
        <v>122</v>
      </c>
      <c r="H14" s="62"/>
      <c r="I14" s="35" t="s">
        <v>102</v>
      </c>
      <c r="J14" s="62"/>
      <c r="K14" s="35" t="s">
        <v>50</v>
      </c>
      <c r="L14" s="1"/>
      <c r="M14" s="35" t="s">
        <v>51</v>
      </c>
      <c r="O14" s="35" t="s">
        <v>121</v>
      </c>
      <c r="P14" s="62"/>
      <c r="Q14" s="35" t="s">
        <v>120</v>
      </c>
      <c r="R14" s="62"/>
      <c r="S14" s="68" t="s">
        <v>122</v>
      </c>
      <c r="T14" s="62"/>
      <c r="U14" s="35" t="s">
        <v>102</v>
      </c>
      <c r="V14" s="62"/>
      <c r="W14" s="35" t="s">
        <v>50</v>
      </c>
      <c r="X14" s="1"/>
      <c r="Y14" s="35" t="s">
        <v>51</v>
      </c>
    </row>
    <row r="15" spans="1:25" hidden="1">
      <c r="A15" s="21" t="s">
        <v>3</v>
      </c>
      <c r="B15" s="21"/>
      <c r="C15" s="24" t="s">
        <v>2</v>
      </c>
      <c r="D15" s="24"/>
      <c r="E15" s="24" t="s">
        <v>2</v>
      </c>
      <c r="F15" s="24"/>
      <c r="G15" s="24" t="s">
        <v>2</v>
      </c>
      <c r="H15" s="24"/>
      <c r="I15" s="24" t="s">
        <v>2</v>
      </c>
      <c r="J15" s="24"/>
      <c r="K15" s="24" t="s">
        <v>2</v>
      </c>
      <c r="L15" s="22"/>
      <c r="M15" s="22" t="s">
        <v>2</v>
      </c>
      <c r="O15" s="24" t="s">
        <v>2</v>
      </c>
      <c r="P15" s="24"/>
      <c r="Q15" s="24" t="s">
        <v>2</v>
      </c>
      <c r="R15" s="24"/>
      <c r="S15" s="24" t="s">
        <v>2</v>
      </c>
      <c r="T15" s="24"/>
      <c r="U15" s="24" t="s">
        <v>2</v>
      </c>
      <c r="V15" s="24"/>
      <c r="W15" s="24" t="s">
        <v>2</v>
      </c>
      <c r="X15" s="22"/>
      <c r="Y15" s="22" t="s">
        <v>2</v>
      </c>
    </row>
    <row r="16" spans="1:25" hidden="1">
      <c r="A16" s="21" t="s">
        <v>3</v>
      </c>
      <c r="B16" s="21"/>
      <c r="C16" s="24" t="s">
        <v>2</v>
      </c>
      <c r="D16" s="24"/>
      <c r="E16" s="24" t="s">
        <v>2</v>
      </c>
      <c r="F16" s="24"/>
      <c r="G16" s="24" t="s">
        <v>2</v>
      </c>
      <c r="H16" s="24"/>
      <c r="I16" s="24" t="s">
        <v>2</v>
      </c>
      <c r="J16" s="24"/>
      <c r="K16" s="24" t="s">
        <v>2</v>
      </c>
      <c r="L16" s="22"/>
      <c r="M16" s="24" t="s">
        <v>2</v>
      </c>
      <c r="O16" s="24" t="s">
        <v>2</v>
      </c>
      <c r="P16" s="24"/>
      <c r="Q16" s="24" t="s">
        <v>2</v>
      </c>
      <c r="R16" s="24"/>
      <c r="S16" s="24" t="s">
        <v>2</v>
      </c>
      <c r="T16" s="24"/>
      <c r="U16" s="24" t="s">
        <v>2</v>
      </c>
      <c r="V16" s="24"/>
      <c r="W16" s="24" t="s">
        <v>2</v>
      </c>
      <c r="X16" s="22"/>
      <c r="Y16" s="24" t="s">
        <v>2</v>
      </c>
    </row>
    <row r="17" spans="1:25" ht="21" hidden="1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</row>
    <row r="18" spans="1:25" ht="21.75" hidden="1" thickBo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64"/>
      <c r="T18" s="64"/>
      <c r="U18" s="64"/>
      <c r="V18" s="64"/>
      <c r="W18" s="64"/>
      <c r="X18" s="64"/>
      <c r="Y18" s="64"/>
    </row>
    <row r="19" spans="1:25" ht="25.5" hidden="1">
      <c r="A19" s="193" t="s">
        <v>123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25" ht="16.5" hidden="1" thickBot="1">
      <c r="A20" s="1"/>
      <c r="B20" s="1"/>
      <c r="C20" s="3"/>
      <c r="D20" s="3"/>
      <c r="E20" s="3"/>
      <c r="R20" s="63"/>
    </row>
    <row r="21" spans="1:25" ht="18.600000000000001" hidden="1" customHeight="1" thickBot="1">
      <c r="A21" s="1"/>
      <c r="B21" s="1"/>
      <c r="C21" s="194" t="s">
        <v>44</v>
      </c>
      <c r="D21" s="194"/>
      <c r="E21" s="194"/>
      <c r="F21" s="194"/>
      <c r="G21" s="194"/>
      <c r="H21" s="194"/>
      <c r="I21" s="194"/>
      <c r="J21" s="63"/>
      <c r="K21" s="194" t="s">
        <v>44</v>
      </c>
      <c r="L21" s="194"/>
      <c r="M21" s="194"/>
      <c r="N21" s="194"/>
      <c r="O21" s="194"/>
      <c r="P21" s="194"/>
      <c r="Q21" s="194"/>
      <c r="R21" s="65"/>
      <c r="S21" s="65"/>
      <c r="T21" s="65"/>
      <c r="U21" s="65"/>
    </row>
    <row r="22" spans="1:25" ht="16.5" hidden="1" thickBot="1">
      <c r="A22" s="35" t="s">
        <v>48</v>
      </c>
      <c r="B22" s="1"/>
      <c r="C22" s="35" t="s">
        <v>120</v>
      </c>
      <c r="D22" s="62"/>
      <c r="E22" s="35" t="s">
        <v>102</v>
      </c>
      <c r="F22" s="62"/>
      <c r="G22" s="35" t="s">
        <v>50</v>
      </c>
      <c r="H22" s="1"/>
      <c r="I22" s="35" t="s">
        <v>51</v>
      </c>
      <c r="K22" s="35" t="s">
        <v>120</v>
      </c>
      <c r="L22" s="62"/>
      <c r="M22" s="35" t="s">
        <v>102</v>
      </c>
      <c r="N22" s="62"/>
      <c r="O22" s="35" t="s">
        <v>50</v>
      </c>
      <c r="P22" s="1"/>
      <c r="Q22" s="35" t="s">
        <v>51</v>
      </c>
      <c r="R22" s="62"/>
      <c r="S22" s="62"/>
      <c r="T22" s="62"/>
      <c r="U22" s="62"/>
    </row>
    <row r="23" spans="1:25" hidden="1">
      <c r="A23" s="21" t="s">
        <v>3</v>
      </c>
      <c r="B23" s="21"/>
      <c r="C23" s="24" t="s">
        <v>2</v>
      </c>
      <c r="D23" s="24"/>
      <c r="E23" s="24" t="s">
        <v>2</v>
      </c>
      <c r="F23" s="24"/>
      <c r="G23" s="24" t="s">
        <v>2</v>
      </c>
      <c r="H23" s="22"/>
      <c r="I23" s="22" t="s">
        <v>2</v>
      </c>
      <c r="K23" s="24" t="s">
        <v>2</v>
      </c>
      <c r="L23" s="24"/>
      <c r="M23" s="24" t="s">
        <v>2</v>
      </c>
      <c r="N23" s="24"/>
      <c r="O23" s="24" t="s">
        <v>2</v>
      </c>
      <c r="P23" s="22"/>
      <c r="Q23" s="22" t="s">
        <v>2</v>
      </c>
      <c r="R23" s="24"/>
      <c r="S23" s="66"/>
      <c r="T23" s="67"/>
      <c r="U23" s="67"/>
    </row>
    <row r="24" spans="1:25" hidden="1">
      <c r="A24" s="21" t="s">
        <v>3</v>
      </c>
      <c r="B24" s="21"/>
      <c r="C24" s="24" t="s">
        <v>2</v>
      </c>
      <c r="D24" s="24"/>
      <c r="E24" s="24" t="s">
        <v>2</v>
      </c>
      <c r="F24" s="24"/>
      <c r="G24" s="24" t="s">
        <v>2</v>
      </c>
      <c r="H24" s="22"/>
      <c r="I24" s="24" t="s">
        <v>2</v>
      </c>
      <c r="K24" s="24" t="s">
        <v>2</v>
      </c>
      <c r="L24" s="24"/>
      <c r="M24" s="24" t="s">
        <v>2</v>
      </c>
      <c r="N24" s="24"/>
      <c r="O24" s="24" t="s">
        <v>2</v>
      </c>
      <c r="P24" s="22"/>
      <c r="Q24" s="24" t="s">
        <v>2</v>
      </c>
      <c r="R24" s="24"/>
      <c r="S24" s="66"/>
      <c r="T24" s="67"/>
      <c r="U24" s="66"/>
    </row>
    <row r="25" spans="1:25" hidden="1">
      <c r="S25" s="63"/>
      <c r="T25" s="63"/>
      <c r="U25" s="63"/>
    </row>
    <row r="26" spans="1:25" hidden="1">
      <c r="S26" s="63"/>
      <c r="T26" s="63"/>
      <c r="U26" s="63"/>
    </row>
    <row r="27" spans="1:25" hidden="1">
      <c r="S27" s="63"/>
      <c r="T27" s="63"/>
      <c r="U27" s="63"/>
    </row>
    <row r="28" spans="1:25" hidden="1"/>
    <row r="29" spans="1:25" hidden="1"/>
  </sheetData>
  <mergeCells count="12">
    <mergeCell ref="A4:Q4"/>
    <mergeCell ref="A11:Q11"/>
    <mergeCell ref="C13:M13"/>
    <mergeCell ref="O13:Y13"/>
    <mergeCell ref="A1:W1"/>
    <mergeCell ref="A2:W2"/>
    <mergeCell ref="A3:W3"/>
    <mergeCell ref="A19:Q19"/>
    <mergeCell ref="C21:I21"/>
    <mergeCell ref="K21:Q21"/>
    <mergeCell ref="C6:I6"/>
    <mergeCell ref="K6:Q6"/>
  </mergeCells>
  <pageMargins left="0.7" right="0.7" top="0.75" bottom="0.75" header="0.3" footer="0.3"/>
  <pageSetup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7"/>
  <sheetViews>
    <sheetView rightToLeft="1" zoomScaleNormal="100" zoomScaleSheetLayoutView="106" workbookViewId="0">
      <selection activeCell="C27" sqref="C27"/>
    </sheetView>
  </sheetViews>
  <sheetFormatPr defaultColWidth="9.125" defaultRowHeight="15.75"/>
  <cols>
    <col min="1" max="1" width="26.75" style="6" bestFit="1" customWidth="1"/>
    <col min="2" max="2" width="1.125" style="6" customWidth="1"/>
    <col min="3" max="3" width="9.625" style="6" bestFit="1" customWidth="1"/>
    <col min="4" max="4" width="0.875" style="6" customWidth="1"/>
    <col min="5" max="5" width="15.125" style="6" bestFit="1" customWidth="1"/>
    <col min="6" max="6" width="1.25" style="6" customWidth="1"/>
    <col min="7" max="7" width="15.375" style="6" bestFit="1" customWidth="1"/>
    <col min="8" max="8" width="0.625" style="6" customWidth="1"/>
    <col min="9" max="9" width="9.625" style="6" bestFit="1" customWidth="1"/>
    <col min="10" max="10" width="13.875" style="6" bestFit="1" customWidth="1"/>
    <col min="11" max="11" width="0.625" style="6" customWidth="1"/>
    <col min="12" max="12" width="9.25" style="6" bestFit="1" customWidth="1"/>
    <col min="13" max="13" width="12.75" style="6" bestFit="1" customWidth="1"/>
    <col min="14" max="14" width="0.625" style="6" customWidth="1"/>
    <col min="15" max="15" width="9.5" style="6" bestFit="1" customWidth="1"/>
    <col min="16" max="16" width="0.75" style="6" customWidth="1"/>
    <col min="17" max="17" width="13.875" style="6" bestFit="1" customWidth="1"/>
    <col min="18" max="18" width="0.625" style="6" customWidth="1"/>
    <col min="19" max="19" width="15.5" style="6" bestFit="1" customWidth="1"/>
    <col min="20" max="20" width="0.375" style="6" customWidth="1"/>
    <col min="21" max="21" width="15.375" style="6" bestFit="1" customWidth="1"/>
    <col min="22" max="22" width="0.75" style="6" customWidth="1"/>
    <col min="23" max="23" width="11.625" style="6" bestFit="1" customWidth="1"/>
    <col min="24" max="16384" width="9.125" style="6"/>
  </cols>
  <sheetData>
    <row r="1" spans="1:23" ht="21">
      <c r="A1" s="181" t="s">
        <v>147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</row>
    <row r="2" spans="1:23" ht="21">
      <c r="A2" s="181" t="s">
        <v>85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</row>
    <row r="3" spans="1:23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</row>
    <row r="4" spans="1:23" ht="25.5">
      <c r="A4" s="182" t="s">
        <v>134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</row>
    <row r="6" spans="1:23" ht="18.75" customHeight="1" thickBot="1">
      <c r="A6" s="19"/>
      <c r="B6" s="20"/>
      <c r="C6" s="183" t="s">
        <v>149</v>
      </c>
      <c r="D6" s="183"/>
      <c r="E6" s="183"/>
      <c r="F6" s="183"/>
      <c r="G6" s="183"/>
      <c r="H6" s="72"/>
      <c r="I6" s="184" t="s">
        <v>15</v>
      </c>
      <c r="J6" s="184"/>
      <c r="K6" s="184"/>
      <c r="L6" s="184"/>
      <c r="M6" s="184"/>
      <c r="N6" s="73"/>
      <c r="O6" s="183" t="s">
        <v>150</v>
      </c>
      <c r="P6" s="183"/>
      <c r="Q6" s="183"/>
      <c r="R6" s="183"/>
      <c r="S6" s="183"/>
      <c r="T6" s="183"/>
      <c r="U6" s="183"/>
      <c r="V6" s="183"/>
      <c r="W6" s="183"/>
    </row>
    <row r="7" spans="1:23" ht="17.25" customHeight="1">
      <c r="A7" s="195" t="s">
        <v>124</v>
      </c>
      <c r="B7" s="21"/>
      <c r="C7" s="201" t="s">
        <v>125</v>
      </c>
      <c r="D7" s="195"/>
      <c r="E7" s="201" t="s">
        <v>0</v>
      </c>
      <c r="F7" s="195"/>
      <c r="G7" s="196" t="s">
        <v>33</v>
      </c>
      <c r="H7" s="24"/>
      <c r="I7" s="198" t="s">
        <v>140</v>
      </c>
      <c r="J7" s="198"/>
      <c r="K7" s="23"/>
      <c r="L7" s="198" t="s">
        <v>141</v>
      </c>
      <c r="M7" s="198"/>
      <c r="O7" s="199" t="s">
        <v>5</v>
      </c>
      <c r="P7" s="195"/>
      <c r="Q7" s="196" t="s">
        <v>144</v>
      </c>
      <c r="R7" s="22"/>
      <c r="S7" s="199" t="s">
        <v>0</v>
      </c>
      <c r="T7" s="195"/>
      <c r="U7" s="196" t="s">
        <v>33</v>
      </c>
      <c r="V7" s="24"/>
      <c r="W7" s="196" t="s">
        <v>36</v>
      </c>
    </row>
    <row r="8" spans="1:23" ht="20.25" customHeight="1" thickBot="1">
      <c r="A8" s="197"/>
      <c r="B8" s="21"/>
      <c r="C8" s="200"/>
      <c r="D8" s="195"/>
      <c r="E8" s="200"/>
      <c r="F8" s="195"/>
      <c r="G8" s="197"/>
      <c r="H8" s="24"/>
      <c r="I8" s="28" t="s">
        <v>5</v>
      </c>
      <c r="J8" s="28" t="s">
        <v>0</v>
      </c>
      <c r="K8" s="23"/>
      <c r="L8" s="28" t="s">
        <v>5</v>
      </c>
      <c r="M8" s="28" t="s">
        <v>83</v>
      </c>
      <c r="O8" s="200"/>
      <c r="P8" s="195"/>
      <c r="Q8" s="197"/>
      <c r="R8" s="22"/>
      <c r="S8" s="200"/>
      <c r="T8" s="195"/>
      <c r="U8" s="197"/>
      <c r="V8" s="24"/>
      <c r="W8" s="197"/>
    </row>
    <row r="9" spans="1:23" s="73" customFormat="1" ht="20.25" customHeight="1">
      <c r="A9" s="80" t="s">
        <v>153</v>
      </c>
      <c r="B9" s="74"/>
      <c r="C9" s="81">
        <v>3450000</v>
      </c>
      <c r="D9" s="79"/>
      <c r="E9" s="81">
        <v>64904632424</v>
      </c>
      <c r="F9" s="79"/>
      <c r="G9" s="81">
        <v>64610683593.75</v>
      </c>
      <c r="H9" s="75"/>
      <c r="I9" s="81">
        <v>0</v>
      </c>
      <c r="J9" s="81">
        <v>0</v>
      </c>
      <c r="K9" s="81"/>
      <c r="L9" s="81">
        <v>0</v>
      </c>
      <c r="M9" s="81">
        <v>0</v>
      </c>
      <c r="O9" s="81">
        <v>3450000</v>
      </c>
      <c r="P9" s="82"/>
      <c r="Q9" s="81">
        <v>17760</v>
      </c>
      <c r="R9" s="82"/>
      <c r="S9" s="81">
        <v>64904632424</v>
      </c>
      <c r="T9" s="82"/>
      <c r="U9" s="81">
        <v>61199239500</v>
      </c>
      <c r="V9" s="75"/>
      <c r="W9" s="84">
        <f>U9/' سهام'!$AC$9</f>
        <v>2.2548908667192487E-3</v>
      </c>
    </row>
    <row r="10" spans="1:23" s="73" customFormat="1" ht="20.25" customHeight="1">
      <c r="A10" s="80" t="s">
        <v>154</v>
      </c>
      <c r="B10" s="74"/>
      <c r="C10" s="81">
        <v>3000000</v>
      </c>
      <c r="D10" s="79"/>
      <c r="E10" s="81">
        <v>30034800000</v>
      </c>
      <c r="F10" s="79"/>
      <c r="G10" s="81">
        <v>32361525000</v>
      </c>
      <c r="H10" s="75"/>
      <c r="I10" s="81">
        <v>0</v>
      </c>
      <c r="J10" s="81">
        <v>0</v>
      </c>
      <c r="K10" s="81"/>
      <c r="L10" s="81">
        <v>0</v>
      </c>
      <c r="M10" s="81">
        <v>0</v>
      </c>
      <c r="O10" s="81">
        <v>3000000</v>
      </c>
      <c r="P10" s="82"/>
      <c r="Q10" s="81">
        <v>10420</v>
      </c>
      <c r="R10" s="82"/>
      <c r="S10" s="81">
        <v>30034800000</v>
      </c>
      <c r="T10" s="82"/>
      <c r="U10" s="81">
        <v>31222878750</v>
      </c>
      <c r="V10" s="75"/>
      <c r="W10" s="84">
        <f>U10/' سهام'!$AC$9</f>
        <v>1.1504094609877875E-3</v>
      </c>
    </row>
    <row r="11" spans="1:23" s="73" customFormat="1" ht="20.25" customHeight="1">
      <c r="A11" s="80" t="s">
        <v>155</v>
      </c>
      <c r="B11" s="74"/>
      <c r="C11" s="81">
        <v>2000000</v>
      </c>
      <c r="D11" s="79"/>
      <c r="E11" s="81">
        <v>20000000000</v>
      </c>
      <c r="F11" s="79"/>
      <c r="G11" s="81">
        <v>22093732500</v>
      </c>
      <c r="H11" s="75"/>
      <c r="I11" s="81">
        <v>0</v>
      </c>
      <c r="J11" s="81">
        <v>0</v>
      </c>
      <c r="K11" s="81"/>
      <c r="L11" s="81">
        <v>0</v>
      </c>
      <c r="M11" s="81">
        <v>0</v>
      </c>
      <c r="O11" s="81">
        <v>2000000</v>
      </c>
      <c r="P11" s="82"/>
      <c r="Q11" s="81">
        <v>10680</v>
      </c>
      <c r="R11" s="82"/>
      <c r="S11" s="81">
        <v>20000000000</v>
      </c>
      <c r="T11" s="82"/>
      <c r="U11" s="81">
        <v>21334635000</v>
      </c>
      <c r="V11" s="75"/>
      <c r="W11" s="84">
        <f>U11/' سهام'!$AC$9</f>
        <v>7.8607633034866089E-4</v>
      </c>
    </row>
    <row r="12" spans="1:23" s="73" customFormat="1" ht="20.25" customHeight="1">
      <c r="A12" s="80" t="s">
        <v>156</v>
      </c>
      <c r="B12" s="74"/>
      <c r="C12" s="81">
        <v>3000000</v>
      </c>
      <c r="D12" s="79"/>
      <c r="E12" s="81">
        <v>30034800000</v>
      </c>
      <c r="F12" s="79"/>
      <c r="G12" s="81">
        <v>46504710000</v>
      </c>
      <c r="H12" s="75"/>
      <c r="I12" s="81">
        <v>0</v>
      </c>
      <c r="J12" s="81">
        <v>0</v>
      </c>
      <c r="K12" s="81"/>
      <c r="L12" s="81">
        <v>0</v>
      </c>
      <c r="M12" s="81">
        <v>0</v>
      </c>
      <c r="O12" s="81">
        <v>3000000</v>
      </c>
      <c r="P12" s="82"/>
      <c r="Q12" s="81">
        <v>14660</v>
      </c>
      <c r="R12" s="82"/>
      <c r="S12" s="81">
        <v>30034800000</v>
      </c>
      <c r="T12" s="82"/>
      <c r="U12" s="81">
        <v>43927773750</v>
      </c>
      <c r="V12" s="75"/>
      <c r="W12" s="84">
        <f>U12/' سهام'!$AC$9</f>
        <v>1.6185223318695742E-3</v>
      </c>
    </row>
    <row r="13" spans="1:23" s="73" customFormat="1" ht="20.25" customHeight="1">
      <c r="A13" s="80" t="s">
        <v>157</v>
      </c>
      <c r="B13" s="74"/>
      <c r="C13" s="81">
        <v>1335000</v>
      </c>
      <c r="D13" s="79"/>
      <c r="E13" s="81">
        <v>20045555900</v>
      </c>
      <c r="F13" s="79"/>
      <c r="G13" s="81">
        <v>18401122687.5</v>
      </c>
      <c r="H13" s="75"/>
      <c r="I13" s="81">
        <v>0</v>
      </c>
      <c r="J13" s="81">
        <v>0</v>
      </c>
      <c r="K13" s="81"/>
      <c r="L13" s="81">
        <v>0</v>
      </c>
      <c r="M13" s="81">
        <v>0</v>
      </c>
      <c r="O13" s="81">
        <v>1335000</v>
      </c>
      <c r="P13" s="82"/>
      <c r="Q13" s="81">
        <v>12917</v>
      </c>
      <c r="R13" s="82"/>
      <c r="S13" s="81">
        <v>20045555900</v>
      </c>
      <c r="T13" s="82"/>
      <c r="U13" s="81">
        <v>17223717518.4375</v>
      </c>
      <c r="V13" s="75"/>
      <c r="W13" s="84">
        <f>U13/' سهام'!$AC$9</f>
        <v>6.3460924744460328E-4</v>
      </c>
    </row>
    <row r="14" spans="1:23" s="73" customFormat="1" ht="20.25" customHeight="1">
      <c r="A14" s="80" t="s">
        <v>158</v>
      </c>
      <c r="B14" s="74"/>
      <c r="C14" s="81">
        <v>9570000</v>
      </c>
      <c r="D14" s="79"/>
      <c r="E14" s="81">
        <v>110210395824</v>
      </c>
      <c r="F14" s="79"/>
      <c r="G14" s="81">
        <v>181136145093.75</v>
      </c>
      <c r="H14" s="75"/>
      <c r="I14" s="81">
        <v>0</v>
      </c>
      <c r="J14" s="81">
        <v>0</v>
      </c>
      <c r="K14" s="81"/>
      <c r="L14" s="81">
        <v>0</v>
      </c>
      <c r="M14" s="81">
        <v>0</v>
      </c>
      <c r="O14" s="81">
        <v>9570000</v>
      </c>
      <c r="P14" s="82"/>
      <c r="Q14" s="81">
        <v>18232</v>
      </c>
      <c r="R14" s="82"/>
      <c r="S14" s="81">
        <v>110210395824</v>
      </c>
      <c r="T14" s="82"/>
      <c r="U14" s="81">
        <v>174273044715</v>
      </c>
      <c r="V14" s="75"/>
      <c r="W14" s="84">
        <f>U14/' سهام'!$AC$9</f>
        <v>6.4211042498854695E-3</v>
      </c>
    </row>
    <row r="15" spans="1:23" s="73" customFormat="1" ht="20.25" customHeight="1">
      <c r="A15" s="80" t="s">
        <v>159</v>
      </c>
      <c r="B15" s="74"/>
      <c r="C15" s="81">
        <v>4000000</v>
      </c>
      <c r="D15" s="79"/>
      <c r="E15" s="81">
        <v>81279174583</v>
      </c>
      <c r="F15" s="79"/>
      <c r="G15" s="81">
        <v>75430320000</v>
      </c>
      <c r="H15" s="75"/>
      <c r="I15" s="81">
        <v>0</v>
      </c>
      <c r="J15" s="81">
        <v>0</v>
      </c>
      <c r="K15" s="81"/>
      <c r="L15" s="81">
        <v>0</v>
      </c>
      <c r="M15" s="81">
        <v>0</v>
      </c>
      <c r="O15" s="81">
        <v>4000000</v>
      </c>
      <c r="P15" s="82"/>
      <c r="Q15" s="81">
        <v>18000</v>
      </c>
      <c r="R15" s="82"/>
      <c r="S15" s="81">
        <v>81279174583</v>
      </c>
      <c r="T15" s="82"/>
      <c r="U15" s="81">
        <v>71914500000</v>
      </c>
      <c r="V15" s="75"/>
      <c r="W15" s="84">
        <f>U15/' سهام'!$AC$9</f>
        <v>2.6496954955572837E-3</v>
      </c>
    </row>
    <row r="16" spans="1:23" s="73" customFormat="1" ht="20.25" customHeight="1">
      <c r="A16" s="80" t="s">
        <v>160</v>
      </c>
      <c r="B16" s="74"/>
      <c r="C16" s="81">
        <v>40000000</v>
      </c>
      <c r="D16" s="79"/>
      <c r="E16" s="81">
        <v>434776565788</v>
      </c>
      <c r="F16" s="79"/>
      <c r="G16" s="81">
        <v>487773968000</v>
      </c>
      <c r="H16" s="75"/>
      <c r="I16" s="81">
        <v>20000000</v>
      </c>
      <c r="J16" s="81">
        <v>254315629678</v>
      </c>
      <c r="K16" s="81"/>
      <c r="L16" s="81">
        <v>-3812601</v>
      </c>
      <c r="M16" s="81">
        <v>47697574763</v>
      </c>
      <c r="O16" s="81">
        <v>56187399</v>
      </c>
      <c r="P16" s="82"/>
      <c r="Q16" s="81">
        <v>12295</v>
      </c>
      <c r="R16" s="82"/>
      <c r="S16" s="81">
        <v>647651456259</v>
      </c>
      <c r="T16" s="82"/>
      <c r="U16" s="81">
        <v>689995081820.15405</v>
      </c>
      <c r="V16" s="75"/>
      <c r="W16" s="84">
        <f>U16/' سهام'!$AC$9</f>
        <v>2.5422923892338009E-2</v>
      </c>
    </row>
    <row r="17" spans="1:23" s="73" customFormat="1" ht="20.25" customHeight="1">
      <c r="A17" s="80" t="s">
        <v>161</v>
      </c>
      <c r="B17" s="74"/>
      <c r="C17" s="81">
        <v>5500000</v>
      </c>
      <c r="D17" s="79"/>
      <c r="E17" s="81">
        <v>56680673400</v>
      </c>
      <c r="F17" s="79"/>
      <c r="G17" s="81">
        <v>92235340312.5</v>
      </c>
      <c r="H17" s="75"/>
      <c r="I17" s="81">
        <v>0</v>
      </c>
      <c r="J17" s="81">
        <v>0</v>
      </c>
      <c r="K17" s="81"/>
      <c r="L17" s="81">
        <v>0</v>
      </c>
      <c r="M17" s="81">
        <v>0</v>
      </c>
      <c r="O17" s="81">
        <v>5500000</v>
      </c>
      <c r="P17" s="82"/>
      <c r="Q17" s="81">
        <v>16300</v>
      </c>
      <c r="R17" s="82"/>
      <c r="S17" s="81">
        <v>56680673400</v>
      </c>
      <c r="T17" s="82"/>
      <c r="U17" s="81">
        <v>89543540625</v>
      </c>
      <c r="V17" s="75"/>
      <c r="W17" s="84">
        <f>U17/' سهام'!$AC$9</f>
        <v>3.2992389052320902E-3</v>
      </c>
    </row>
    <row r="18" spans="1:23" s="73" customFormat="1" ht="20.25" customHeight="1">
      <c r="A18" s="80" t="s">
        <v>162</v>
      </c>
      <c r="B18" s="74"/>
      <c r="C18" s="81">
        <v>6791000</v>
      </c>
      <c r="D18" s="79"/>
      <c r="E18" s="81">
        <v>109829073089</v>
      </c>
      <c r="F18" s="79"/>
      <c r="G18" s="81">
        <v>156353450532.56299</v>
      </c>
      <c r="H18" s="75"/>
      <c r="I18" s="81">
        <v>0</v>
      </c>
      <c r="J18" s="81">
        <v>0</v>
      </c>
      <c r="K18" s="81"/>
      <c r="L18" s="81">
        <v>0</v>
      </c>
      <c r="M18" s="81">
        <v>0</v>
      </c>
      <c r="O18" s="81">
        <v>6791000</v>
      </c>
      <c r="P18" s="82"/>
      <c r="Q18" s="81">
        <v>22219</v>
      </c>
      <c r="R18" s="82"/>
      <c r="S18" s="81">
        <v>109829073089</v>
      </c>
      <c r="T18" s="82"/>
      <c r="U18" s="81">
        <v>150710048040.56299</v>
      </c>
      <c r="V18" s="75"/>
      <c r="W18" s="84">
        <f>U18/' سهام'!$AC$9</f>
        <v>5.5529237556862883E-3</v>
      </c>
    </row>
    <row r="19" spans="1:23" s="73" customFormat="1" ht="20.25" customHeight="1">
      <c r="A19" s="80" t="s">
        <v>163</v>
      </c>
      <c r="B19" s="74"/>
      <c r="C19" s="81">
        <v>21564</v>
      </c>
      <c r="D19" s="79"/>
      <c r="E19" s="81">
        <v>39363632745</v>
      </c>
      <c r="F19" s="79"/>
      <c r="G19" s="81">
        <v>67283798724</v>
      </c>
      <c r="H19" s="75"/>
      <c r="I19" s="81">
        <v>0</v>
      </c>
      <c r="J19" s="81">
        <v>0</v>
      </c>
      <c r="K19" s="81"/>
      <c r="L19" s="81">
        <v>0</v>
      </c>
      <c r="M19" s="81">
        <v>0</v>
      </c>
      <c r="O19" s="81">
        <v>21564</v>
      </c>
      <c r="P19" s="82"/>
      <c r="Q19" s="81">
        <v>2891268</v>
      </c>
      <c r="R19" s="82"/>
      <c r="S19" s="81">
        <v>39363632745</v>
      </c>
      <c r="T19" s="82"/>
      <c r="U19" s="81">
        <v>62347303152</v>
      </c>
      <c r="V19" s="75"/>
      <c r="W19" s="84">
        <f>U19/' سهام'!$AC$9</f>
        <v>2.2971913636609981E-3</v>
      </c>
    </row>
    <row r="20" spans="1:23" s="73" customFormat="1" ht="20.25" customHeight="1">
      <c r="A20" s="80" t="s">
        <v>164</v>
      </c>
      <c r="B20" s="74"/>
      <c r="C20" s="81">
        <v>130571</v>
      </c>
      <c r="D20" s="79"/>
      <c r="E20" s="81">
        <v>99999758915</v>
      </c>
      <c r="F20" s="79"/>
      <c r="G20" s="81">
        <v>91312328001</v>
      </c>
      <c r="H20" s="75"/>
      <c r="I20" s="81">
        <v>0</v>
      </c>
      <c r="J20" s="81">
        <v>0</v>
      </c>
      <c r="K20" s="81"/>
      <c r="L20" s="81">
        <v>0</v>
      </c>
      <c r="M20" s="81">
        <v>0</v>
      </c>
      <c r="O20" s="81">
        <v>130571</v>
      </c>
      <c r="P20" s="82"/>
      <c r="Q20" s="81">
        <v>656074</v>
      </c>
      <c r="R20" s="82"/>
      <c r="S20" s="81">
        <v>99999758915</v>
      </c>
      <c r="T20" s="82"/>
      <c r="U20" s="81">
        <v>85664218254</v>
      </c>
      <c r="V20" s="75"/>
      <c r="W20" s="84">
        <f>U20/' سهام'!$AC$9</f>
        <v>3.1563049626717817E-3</v>
      </c>
    </row>
    <row r="21" spans="1:23" s="73" customFormat="1" ht="20.25" customHeight="1">
      <c r="A21" s="80" t="s">
        <v>165</v>
      </c>
      <c r="B21" s="74"/>
      <c r="C21" s="81">
        <v>10000</v>
      </c>
      <c r="D21" s="79"/>
      <c r="E21" s="81">
        <v>10000000000</v>
      </c>
      <c r="F21" s="79"/>
      <c r="G21" s="81">
        <v>10365670000</v>
      </c>
      <c r="H21" s="75"/>
      <c r="I21" s="81">
        <v>0</v>
      </c>
      <c r="J21" s="81">
        <v>0</v>
      </c>
      <c r="K21" s="81"/>
      <c r="L21" s="81">
        <v>0</v>
      </c>
      <c r="M21" s="81">
        <v>0</v>
      </c>
      <c r="O21" s="81">
        <v>10000</v>
      </c>
      <c r="P21" s="82"/>
      <c r="Q21" s="81">
        <v>1004454</v>
      </c>
      <c r="R21" s="82"/>
      <c r="S21" s="81">
        <v>10000000000</v>
      </c>
      <c r="T21" s="82"/>
      <c r="U21" s="81">
        <v>10044540000</v>
      </c>
      <c r="V21" s="75"/>
      <c r="W21" s="84">
        <f>U21/' سهام'!$AC$9</f>
        <v>3.7009187845211966E-4</v>
      </c>
    </row>
    <row r="22" spans="1:23" s="73" customFormat="1" ht="20.25" customHeight="1" thickBot="1">
      <c r="A22" s="80" t="s">
        <v>173</v>
      </c>
      <c r="B22" s="74"/>
      <c r="C22" s="81">
        <v>0</v>
      </c>
      <c r="D22" s="79"/>
      <c r="E22" s="81">
        <v>0</v>
      </c>
      <c r="F22" s="79"/>
      <c r="G22" s="81">
        <v>0</v>
      </c>
      <c r="H22" s="75"/>
      <c r="I22" s="81">
        <v>2000000</v>
      </c>
      <c r="J22" s="81">
        <v>20000000000</v>
      </c>
      <c r="K22" s="81"/>
      <c r="L22" s="81">
        <v>0</v>
      </c>
      <c r="M22" s="81">
        <v>0</v>
      </c>
      <c r="O22" s="81">
        <v>2000000</v>
      </c>
      <c r="P22" s="82"/>
      <c r="Q22" s="81">
        <v>10000</v>
      </c>
      <c r="R22" s="82"/>
      <c r="S22" s="81">
        <v>20000000000</v>
      </c>
      <c r="T22" s="82"/>
      <c r="U22" s="81">
        <v>19976250000</v>
      </c>
      <c r="V22" s="75"/>
      <c r="W22" s="84">
        <f>U22/' سهام'!$AC$9</f>
        <v>7.3602652654368992E-4</v>
      </c>
    </row>
    <row r="23" spans="1:23" s="73" customFormat="1" ht="19.5" thickBot="1">
      <c r="A23" s="74" t="s">
        <v>4</v>
      </c>
      <c r="B23" s="74"/>
      <c r="C23" s="88">
        <f>SUM(C9:C22)</f>
        <v>78808135</v>
      </c>
      <c r="D23" s="79"/>
      <c r="E23" s="88">
        <f>SUM(E9:E22)</f>
        <v>1107159062668</v>
      </c>
      <c r="F23" s="79"/>
      <c r="G23" s="89">
        <f>SUM(G9:G22)</f>
        <v>1345862794445.063</v>
      </c>
      <c r="H23" s="77"/>
      <c r="I23" s="88">
        <f>SUM(I9:I22)</f>
        <v>22000000</v>
      </c>
      <c r="J23" s="88">
        <f>SUM(J9:J22)</f>
        <v>274315629678</v>
      </c>
      <c r="L23" s="88">
        <f>SUM(L9:L22)</f>
        <v>-3812601</v>
      </c>
      <c r="M23" s="88">
        <f>SUM(M9:M22)</f>
        <v>47697574763</v>
      </c>
      <c r="O23" s="88">
        <f>SUM(O9:O22)</f>
        <v>96995534</v>
      </c>
      <c r="P23" s="79"/>
      <c r="Q23" s="88">
        <f>SUM(Q9:Q22)</f>
        <v>4715279</v>
      </c>
      <c r="R23" s="79"/>
      <c r="S23" s="88">
        <f>SUM(S9:S22)</f>
        <v>1340033953139</v>
      </c>
      <c r="T23" s="79"/>
      <c r="U23" s="89">
        <f>SUM(U9:U22)</f>
        <v>1529376771125.1545</v>
      </c>
      <c r="V23" s="77"/>
      <c r="W23" s="85">
        <f>SUM(W9:W22)</f>
        <v>5.6350009267397611E-2</v>
      </c>
    </row>
    <row r="24" spans="1:23" ht="16.5" thickTop="1"/>
    <row r="26" spans="1:23">
      <c r="S26" s="90"/>
    </row>
    <row r="27" spans="1:23">
      <c r="S27" s="90"/>
    </row>
  </sheetData>
  <mergeCells count="22">
    <mergeCell ref="A1:W1"/>
    <mergeCell ref="A2:W2"/>
    <mergeCell ref="A3:W3"/>
    <mergeCell ref="A7:A8"/>
    <mergeCell ref="I7:J7"/>
    <mergeCell ref="L7:M7"/>
    <mergeCell ref="P7:P8"/>
    <mergeCell ref="T7:T8"/>
    <mergeCell ref="S7:S8"/>
    <mergeCell ref="O7:O8"/>
    <mergeCell ref="E7:E8"/>
    <mergeCell ref="C7:C8"/>
    <mergeCell ref="D7:D8"/>
    <mergeCell ref="A4:W4"/>
    <mergeCell ref="I6:M6"/>
    <mergeCell ref="C6:G6"/>
    <mergeCell ref="O6:W6"/>
    <mergeCell ref="F7:F8"/>
    <mergeCell ref="G7:G8"/>
    <mergeCell ref="U7:U8"/>
    <mergeCell ref="Q7:Q8"/>
    <mergeCell ref="W7:W8"/>
  </mergeCells>
  <pageMargins left="0.7" right="0.7" top="0.75" bottom="0.75" header="0.3" footer="0.3"/>
  <pageSetup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27"/>
  <sheetViews>
    <sheetView rightToLeft="1" zoomScaleNormal="100" zoomScaleSheetLayoutView="100" workbookViewId="0">
      <selection activeCell="Y10" sqref="Y10:Y21"/>
    </sheetView>
  </sheetViews>
  <sheetFormatPr defaultColWidth="9.125" defaultRowHeight="15.75"/>
  <cols>
    <col min="1" max="1" width="26.25" style="29" bestFit="1" customWidth="1"/>
    <col min="2" max="2" width="0.625" style="29" customWidth="1"/>
    <col min="3" max="3" width="9" style="29" customWidth="1"/>
    <col min="4" max="4" width="0.625" style="29" customWidth="1"/>
    <col min="5" max="5" width="10.75" style="29" customWidth="1"/>
    <col min="6" max="6" width="0.625" style="29" customWidth="1"/>
    <col min="7" max="7" width="11.125" style="29" bestFit="1" customWidth="1"/>
    <col min="8" max="8" width="0.625" style="29" customWidth="1"/>
    <col min="9" max="9" width="9.625" style="29" bestFit="1" customWidth="1"/>
    <col min="10" max="10" width="0.375" style="29" customWidth="1"/>
    <col min="11" max="11" width="9.375" style="29" bestFit="1" customWidth="1"/>
    <col min="12" max="12" width="0.75" style="29" customWidth="1"/>
    <col min="13" max="13" width="8.5" style="29" bestFit="1" customWidth="1"/>
    <col min="14" max="14" width="0.25" style="29" customWidth="1"/>
    <col min="15" max="15" width="8.625" style="29" bestFit="1" customWidth="1"/>
    <col min="16" max="16" width="0.375" style="29" customWidth="1"/>
    <col min="17" max="17" width="15.5" style="29" bestFit="1" customWidth="1"/>
    <col min="18" max="18" width="0.625" style="29" customWidth="1"/>
    <col min="19" max="19" width="15.375" style="29" bestFit="1" customWidth="1"/>
    <col min="20" max="20" width="0.625" style="29" customWidth="1"/>
    <col min="21" max="21" width="6.125" style="29" bestFit="1" customWidth="1"/>
    <col min="22" max="22" width="12.625" style="29" bestFit="1" customWidth="1"/>
    <col min="23" max="23" width="0.625" style="29" customWidth="1"/>
    <col min="24" max="24" width="6.875" style="29" bestFit="1" customWidth="1"/>
    <col min="25" max="25" width="13.125" style="29" bestFit="1" customWidth="1"/>
    <col min="26" max="26" width="0.625" style="29" customWidth="1"/>
    <col min="27" max="27" width="8.625" style="29" bestFit="1" customWidth="1"/>
    <col min="28" max="28" width="0.375" style="29" customWidth="1"/>
    <col min="29" max="29" width="11.625" style="29" bestFit="1" customWidth="1"/>
    <col min="30" max="30" width="0.25" style="29" customWidth="1"/>
    <col min="31" max="31" width="15.5" style="29" bestFit="1" customWidth="1"/>
    <col min="32" max="32" width="0.375" style="29" customWidth="1"/>
    <col min="33" max="33" width="15.375" style="29" bestFit="1" customWidth="1"/>
    <col min="34" max="34" width="0.375" style="29" customWidth="1"/>
    <col min="35" max="35" width="6.25" style="93" customWidth="1"/>
    <col min="36" max="16384" width="9.125" style="29"/>
  </cols>
  <sheetData>
    <row r="1" spans="1:35" ht="21">
      <c r="A1" s="181" t="s">
        <v>147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</row>
    <row r="2" spans="1:35" ht="21">
      <c r="A2" s="181" t="s">
        <v>85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</row>
    <row r="3" spans="1:35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</row>
    <row r="4" spans="1:35" ht="25.5">
      <c r="A4" s="182" t="s">
        <v>135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</row>
    <row r="6" spans="1:35" ht="18" customHeight="1" thickBot="1">
      <c r="A6" s="203" t="s">
        <v>31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19"/>
      <c r="O6" s="203" t="s">
        <v>149</v>
      </c>
      <c r="P6" s="203"/>
      <c r="Q6" s="203"/>
      <c r="R6" s="203"/>
      <c r="S6" s="203"/>
      <c r="T6" s="33"/>
      <c r="U6" s="213" t="s">
        <v>15</v>
      </c>
      <c r="V6" s="213"/>
      <c r="W6" s="213"/>
      <c r="X6" s="213"/>
      <c r="Y6" s="213"/>
      <c r="AA6" s="203" t="s">
        <v>150</v>
      </c>
      <c r="AB6" s="203"/>
      <c r="AC6" s="203"/>
      <c r="AD6" s="203"/>
      <c r="AE6" s="203"/>
      <c r="AF6" s="203"/>
      <c r="AG6" s="203"/>
      <c r="AH6" s="203"/>
      <c r="AI6" s="203"/>
    </row>
    <row r="7" spans="1:35" ht="26.25" customHeight="1">
      <c r="A7" s="208" t="s">
        <v>32</v>
      </c>
      <c r="B7" s="19"/>
      <c r="C7" s="210" t="s">
        <v>12</v>
      </c>
      <c r="D7" s="19"/>
      <c r="E7" s="212" t="s">
        <v>11</v>
      </c>
      <c r="F7" s="19"/>
      <c r="G7" s="202" t="s">
        <v>46</v>
      </c>
      <c r="H7" s="19"/>
      <c r="I7" s="210" t="s">
        <v>35</v>
      </c>
      <c r="J7" s="19"/>
      <c r="K7" s="212" t="s">
        <v>10</v>
      </c>
      <c r="L7" s="2"/>
      <c r="M7" s="212" t="s">
        <v>9</v>
      </c>
      <c r="N7" s="19"/>
      <c r="O7" s="206" t="s">
        <v>5</v>
      </c>
      <c r="P7" s="202"/>
      <c r="Q7" s="202" t="s">
        <v>0</v>
      </c>
      <c r="R7" s="202"/>
      <c r="S7" s="202" t="s">
        <v>33</v>
      </c>
      <c r="T7" s="19"/>
      <c r="U7" s="209" t="s">
        <v>6</v>
      </c>
      <c r="V7" s="209"/>
      <c r="X7" s="209" t="s">
        <v>7</v>
      </c>
      <c r="Y7" s="209"/>
      <c r="AA7" s="206" t="s">
        <v>5</v>
      </c>
      <c r="AB7" s="208"/>
      <c r="AC7" s="202" t="s">
        <v>47</v>
      </c>
      <c r="AD7" s="19"/>
      <c r="AE7" s="202" t="s">
        <v>0</v>
      </c>
      <c r="AF7" s="208"/>
      <c r="AG7" s="202" t="s">
        <v>33</v>
      </c>
      <c r="AH7" s="30"/>
      <c r="AI7" s="204" t="s">
        <v>34</v>
      </c>
    </row>
    <row r="8" spans="1:35" s="32" customFormat="1" ht="40.5" customHeight="1" thickBot="1">
      <c r="A8" s="203"/>
      <c r="B8" s="19"/>
      <c r="C8" s="211"/>
      <c r="D8" s="19"/>
      <c r="E8" s="211"/>
      <c r="F8" s="19"/>
      <c r="G8" s="203"/>
      <c r="H8" s="19"/>
      <c r="I8" s="211"/>
      <c r="J8" s="19"/>
      <c r="K8" s="211"/>
      <c r="L8" s="33"/>
      <c r="M8" s="211"/>
      <c r="N8" s="19"/>
      <c r="O8" s="207"/>
      <c r="P8" s="208"/>
      <c r="Q8" s="203"/>
      <c r="R8" s="208"/>
      <c r="S8" s="203"/>
      <c r="T8" s="19"/>
      <c r="U8" s="31" t="s">
        <v>5</v>
      </c>
      <c r="V8" s="31" t="s">
        <v>0</v>
      </c>
      <c r="X8" s="31" t="s">
        <v>5</v>
      </c>
      <c r="Y8" s="31" t="s">
        <v>83</v>
      </c>
      <c r="AA8" s="207"/>
      <c r="AB8" s="208"/>
      <c r="AC8" s="203"/>
      <c r="AD8" s="19"/>
      <c r="AE8" s="203"/>
      <c r="AF8" s="208"/>
      <c r="AG8" s="203"/>
      <c r="AH8" s="30"/>
      <c r="AI8" s="205"/>
    </row>
    <row r="9" spans="1:35" s="32" customFormat="1" ht="40.5" customHeight="1">
      <c r="A9" s="80" t="s">
        <v>171</v>
      </c>
      <c r="B9" s="148"/>
      <c r="C9" s="148" t="s">
        <v>14</v>
      </c>
      <c r="D9" s="148"/>
      <c r="E9" s="148" t="s">
        <v>14</v>
      </c>
      <c r="F9" s="148"/>
      <c r="G9" s="249"/>
      <c r="H9" s="148"/>
      <c r="I9" s="250"/>
      <c r="J9" s="148"/>
      <c r="K9" s="250"/>
      <c r="L9" s="147"/>
      <c r="M9" s="250"/>
      <c r="N9" s="148"/>
      <c r="O9" s="251">
        <v>0</v>
      </c>
      <c r="P9" s="148"/>
      <c r="Q9" s="249">
        <v>0</v>
      </c>
      <c r="R9" s="148"/>
      <c r="S9" s="249">
        <v>0</v>
      </c>
      <c r="T9" s="148"/>
      <c r="U9" s="81">
        <v>16274</v>
      </c>
      <c r="V9" s="81">
        <v>24362324466</v>
      </c>
      <c r="W9" s="81"/>
      <c r="X9" s="81">
        <v>-16274</v>
      </c>
      <c r="Y9" s="81">
        <v>21359359155</v>
      </c>
      <c r="AA9" s="251"/>
      <c r="AB9" s="148"/>
      <c r="AC9" s="249"/>
      <c r="AD9" s="148"/>
      <c r="AE9" s="249"/>
      <c r="AF9" s="148"/>
      <c r="AG9" s="249"/>
      <c r="AH9" s="30"/>
      <c r="AI9" s="91"/>
    </row>
    <row r="10" spans="1:35" s="32" customFormat="1" ht="40.5" customHeight="1">
      <c r="A10" s="80" t="s">
        <v>176</v>
      </c>
      <c r="B10" s="70"/>
      <c r="C10" s="70" t="s">
        <v>13</v>
      </c>
      <c r="D10" s="70"/>
      <c r="E10" s="70" t="s">
        <v>13</v>
      </c>
      <c r="F10" s="70"/>
      <c r="G10" s="82" t="s">
        <v>188</v>
      </c>
      <c r="H10" s="82"/>
      <c r="I10" s="82" t="s">
        <v>189</v>
      </c>
      <c r="J10" s="82"/>
      <c r="K10" s="81">
        <v>0</v>
      </c>
      <c r="L10" s="82"/>
      <c r="M10" s="81">
        <v>0</v>
      </c>
      <c r="N10" s="70"/>
      <c r="O10" s="81">
        <v>36100</v>
      </c>
      <c r="P10" s="82"/>
      <c r="Q10" s="81">
        <v>25095805778</v>
      </c>
      <c r="R10" s="82"/>
      <c r="S10" s="81">
        <v>25211279627</v>
      </c>
      <c r="T10" s="70"/>
      <c r="U10" s="81">
        <v>0</v>
      </c>
      <c r="V10" s="81">
        <v>0</v>
      </c>
      <c r="X10" s="81">
        <v>0</v>
      </c>
      <c r="Y10" s="81">
        <v>0</v>
      </c>
      <c r="AA10" s="81">
        <v>36100</v>
      </c>
      <c r="AB10" s="82"/>
      <c r="AC10" s="81">
        <v>706740</v>
      </c>
      <c r="AD10" s="82"/>
      <c r="AE10" s="81">
        <v>25095805778</v>
      </c>
      <c r="AF10" s="82"/>
      <c r="AG10" s="81">
        <v>25508689711</v>
      </c>
      <c r="AH10" s="30"/>
      <c r="AI10" s="91">
        <f>AG10/' سهام'!$AC$9</f>
        <v>9.3986970951345187E-4</v>
      </c>
    </row>
    <row r="11" spans="1:35" s="32" customFormat="1" ht="40.5" customHeight="1">
      <c r="A11" s="80" t="s">
        <v>177</v>
      </c>
      <c r="B11" s="70"/>
      <c r="C11" s="70" t="s">
        <v>13</v>
      </c>
      <c r="D11" s="70"/>
      <c r="E11" s="70" t="s">
        <v>13</v>
      </c>
      <c r="F11" s="70"/>
      <c r="G11" s="82" t="s">
        <v>190</v>
      </c>
      <c r="H11" s="82"/>
      <c r="I11" s="82" t="s">
        <v>191</v>
      </c>
      <c r="J11" s="82"/>
      <c r="K11" s="81">
        <v>0</v>
      </c>
      <c r="L11" s="82"/>
      <c r="M11" s="81">
        <v>0</v>
      </c>
      <c r="N11" s="70"/>
      <c r="O11" s="81">
        <v>880000</v>
      </c>
      <c r="P11" s="82"/>
      <c r="Q11" s="81">
        <v>596660000000</v>
      </c>
      <c r="R11" s="82"/>
      <c r="S11" s="81">
        <v>591569558580</v>
      </c>
      <c r="T11" s="70"/>
      <c r="U11" s="81">
        <v>0</v>
      </c>
      <c r="V11" s="81">
        <v>0</v>
      </c>
      <c r="X11" s="81">
        <v>0</v>
      </c>
      <c r="Y11" s="81">
        <v>0</v>
      </c>
      <c r="AA11" s="81">
        <v>880000</v>
      </c>
      <c r="AB11" s="82"/>
      <c r="AC11" s="81">
        <v>679500</v>
      </c>
      <c r="AD11" s="82"/>
      <c r="AE11" s="81">
        <v>596660000000</v>
      </c>
      <c r="AF11" s="82"/>
      <c r="AG11" s="81">
        <v>597851619750</v>
      </c>
      <c r="AH11" s="30"/>
      <c r="AI11" s="91">
        <f>AG11/' سهام'!$AC$9</f>
        <v>2.2027890673830743E-2</v>
      </c>
    </row>
    <row r="12" spans="1:35" s="32" customFormat="1" ht="40.5" customHeight="1">
      <c r="A12" s="80" t="s">
        <v>178</v>
      </c>
      <c r="B12" s="70"/>
      <c r="C12" s="70" t="s">
        <v>13</v>
      </c>
      <c r="D12" s="70"/>
      <c r="E12" s="70" t="s">
        <v>13</v>
      </c>
      <c r="F12" s="70"/>
      <c r="G12" s="82" t="s">
        <v>192</v>
      </c>
      <c r="H12" s="82"/>
      <c r="I12" s="82" t="s">
        <v>193</v>
      </c>
      <c r="J12" s="82"/>
      <c r="K12" s="81">
        <v>0</v>
      </c>
      <c r="L12" s="82"/>
      <c r="M12" s="81">
        <v>0</v>
      </c>
      <c r="N12" s="70"/>
      <c r="O12" s="81">
        <v>100164</v>
      </c>
      <c r="P12" s="82"/>
      <c r="Q12" s="81">
        <v>55337569797</v>
      </c>
      <c r="R12" s="82"/>
      <c r="S12" s="81">
        <v>77924483666</v>
      </c>
      <c r="T12" s="70"/>
      <c r="U12" s="81">
        <v>0</v>
      </c>
      <c r="V12" s="81">
        <v>0</v>
      </c>
      <c r="X12" s="81">
        <v>0</v>
      </c>
      <c r="Y12" s="81">
        <v>0</v>
      </c>
      <c r="AA12" s="81">
        <v>100164</v>
      </c>
      <c r="AB12" s="82"/>
      <c r="AC12" s="81">
        <v>792990</v>
      </c>
      <c r="AD12" s="82"/>
      <c r="AE12" s="81">
        <v>55337569797</v>
      </c>
      <c r="AF12" s="82"/>
      <c r="AG12" s="81">
        <v>79414653844</v>
      </c>
      <c r="AH12" s="30"/>
      <c r="AI12" s="91">
        <f>AG12/' سهام'!$AC$9</f>
        <v>2.9260392628981322E-3</v>
      </c>
    </row>
    <row r="13" spans="1:35" s="32" customFormat="1" ht="40.5" customHeight="1">
      <c r="A13" s="80" t="s">
        <v>179</v>
      </c>
      <c r="B13" s="70"/>
      <c r="C13" s="70" t="s">
        <v>13</v>
      </c>
      <c r="D13" s="70"/>
      <c r="E13" s="70" t="s">
        <v>13</v>
      </c>
      <c r="F13" s="70"/>
      <c r="G13" s="82" t="s">
        <v>194</v>
      </c>
      <c r="H13" s="82"/>
      <c r="I13" s="82" t="s">
        <v>195</v>
      </c>
      <c r="J13" s="82"/>
      <c r="K13" s="81">
        <v>0</v>
      </c>
      <c r="L13" s="82"/>
      <c r="M13" s="81">
        <v>0</v>
      </c>
      <c r="N13" s="70"/>
      <c r="O13" s="81">
        <v>957700</v>
      </c>
      <c r="P13" s="82"/>
      <c r="Q13" s="81">
        <v>591265672000</v>
      </c>
      <c r="R13" s="82"/>
      <c r="S13" s="81">
        <v>578690665302</v>
      </c>
      <c r="T13" s="70"/>
      <c r="U13" s="81">
        <v>0</v>
      </c>
      <c r="V13" s="81">
        <v>0</v>
      </c>
      <c r="X13" s="81">
        <v>0</v>
      </c>
      <c r="Y13" s="81">
        <v>0</v>
      </c>
      <c r="AA13" s="81">
        <v>957700</v>
      </c>
      <c r="AB13" s="82"/>
      <c r="AC13" s="81">
        <v>611000</v>
      </c>
      <c r="AD13" s="82"/>
      <c r="AE13" s="81">
        <v>591265672000</v>
      </c>
      <c r="AF13" s="82"/>
      <c r="AG13" s="81">
        <v>585048640710</v>
      </c>
      <c r="AH13" s="30"/>
      <c r="AI13" s="91">
        <f>AG13/' سهام'!$AC$9</f>
        <v>2.1556163888662213E-2</v>
      </c>
    </row>
    <row r="14" spans="1:35" s="32" customFormat="1" ht="40.5" customHeight="1">
      <c r="A14" s="80" t="s">
        <v>180</v>
      </c>
      <c r="B14" s="70"/>
      <c r="C14" s="70" t="s">
        <v>13</v>
      </c>
      <c r="D14" s="70"/>
      <c r="E14" s="70" t="s">
        <v>13</v>
      </c>
      <c r="F14" s="70"/>
      <c r="G14" s="82" t="s">
        <v>196</v>
      </c>
      <c r="H14" s="82"/>
      <c r="I14" s="82" t="s">
        <v>197</v>
      </c>
      <c r="J14" s="82"/>
      <c r="K14" s="81">
        <v>0</v>
      </c>
      <c r="L14" s="82"/>
      <c r="M14" s="81">
        <v>0</v>
      </c>
      <c r="N14" s="70"/>
      <c r="O14" s="81">
        <v>740100</v>
      </c>
      <c r="P14" s="82"/>
      <c r="Q14" s="81">
        <v>601514269511</v>
      </c>
      <c r="R14" s="82"/>
      <c r="S14" s="81">
        <v>614090264961</v>
      </c>
      <c r="T14" s="70"/>
      <c r="U14" s="81">
        <v>0</v>
      </c>
      <c r="V14" s="81">
        <v>0</v>
      </c>
      <c r="X14" s="81">
        <v>0</v>
      </c>
      <c r="Y14" s="81">
        <v>0</v>
      </c>
      <c r="AA14" s="81">
        <v>740100</v>
      </c>
      <c r="AB14" s="82"/>
      <c r="AC14" s="81">
        <v>830100</v>
      </c>
      <c r="AD14" s="82"/>
      <c r="AE14" s="81">
        <v>601514269511</v>
      </c>
      <c r="AF14" s="82"/>
      <c r="AG14" s="81">
        <v>614245657791</v>
      </c>
      <c r="AH14" s="30"/>
      <c r="AI14" s="91">
        <f>AG14/' سهام'!$AC$9</f>
        <v>2.263193031467136E-2</v>
      </c>
    </row>
    <row r="15" spans="1:35" s="32" customFormat="1" ht="40.5" customHeight="1">
      <c r="A15" s="80" t="s">
        <v>181</v>
      </c>
      <c r="B15" s="70"/>
      <c r="C15" s="70" t="s">
        <v>13</v>
      </c>
      <c r="D15" s="70"/>
      <c r="E15" s="70" t="s">
        <v>13</v>
      </c>
      <c r="F15" s="70"/>
      <c r="G15" s="82" t="s">
        <v>198</v>
      </c>
      <c r="H15" s="82"/>
      <c r="I15" s="82" t="s">
        <v>199</v>
      </c>
      <c r="J15" s="82"/>
      <c r="K15" s="81">
        <v>0</v>
      </c>
      <c r="L15" s="82"/>
      <c r="M15" s="81">
        <v>0</v>
      </c>
      <c r="N15" s="70"/>
      <c r="O15" s="81">
        <v>1884600</v>
      </c>
      <c r="P15" s="82"/>
      <c r="Q15" s="81">
        <v>1193264390862</v>
      </c>
      <c r="R15" s="82"/>
      <c r="S15" s="81">
        <v>1179168916889</v>
      </c>
      <c r="T15" s="70"/>
      <c r="U15" s="81">
        <v>0</v>
      </c>
      <c r="V15" s="81">
        <v>0</v>
      </c>
      <c r="X15" s="81">
        <v>0</v>
      </c>
      <c r="Y15" s="81">
        <v>0</v>
      </c>
      <c r="AA15" s="81">
        <v>1884600</v>
      </c>
      <c r="AB15" s="82"/>
      <c r="AC15" s="81">
        <v>633000</v>
      </c>
      <c r="AD15" s="82"/>
      <c r="AE15" s="81">
        <v>1193264390862</v>
      </c>
      <c r="AF15" s="82"/>
      <c r="AG15" s="81">
        <v>1192735577486</v>
      </c>
      <c r="AH15" s="30"/>
      <c r="AI15" s="91">
        <f>AG15/' سهام'!$AC$9</f>
        <v>4.3946437603759603E-2</v>
      </c>
    </row>
    <row r="16" spans="1:35" s="32" customFormat="1" ht="40.5" customHeight="1">
      <c r="A16" s="80" t="s">
        <v>182</v>
      </c>
      <c r="B16" s="70"/>
      <c r="C16" s="70" t="s">
        <v>14</v>
      </c>
      <c r="D16" s="70"/>
      <c r="E16" s="70" t="s">
        <v>14</v>
      </c>
      <c r="F16" s="70"/>
      <c r="G16" s="82" t="s">
        <v>200</v>
      </c>
      <c r="H16" s="82"/>
      <c r="I16" s="82" t="s">
        <v>201</v>
      </c>
      <c r="J16" s="82"/>
      <c r="K16" s="81">
        <v>18</v>
      </c>
      <c r="L16" s="82"/>
      <c r="M16" s="81">
        <v>18</v>
      </c>
      <c r="N16" s="70"/>
      <c r="O16" s="81">
        <v>2045000</v>
      </c>
      <c r="P16" s="82"/>
      <c r="Q16" s="81">
        <v>1782380650000</v>
      </c>
      <c r="R16" s="82"/>
      <c r="S16" s="81">
        <v>1671431328152</v>
      </c>
      <c r="T16" s="70"/>
      <c r="U16" s="81">
        <v>0</v>
      </c>
      <c r="V16" s="81">
        <v>0</v>
      </c>
      <c r="X16" s="81">
        <v>0</v>
      </c>
      <c r="Y16" s="81">
        <v>0</v>
      </c>
      <c r="AA16" s="81">
        <v>2045000</v>
      </c>
      <c r="AB16" s="82"/>
      <c r="AC16" s="81">
        <v>920624</v>
      </c>
      <c r="AD16" s="82"/>
      <c r="AE16" s="81">
        <v>1782380650000</v>
      </c>
      <c r="AF16" s="82"/>
      <c r="AG16" s="81">
        <v>1882334844960</v>
      </c>
      <c r="AH16" s="30"/>
      <c r="AI16" s="91">
        <f>AG16/' سهام'!$AC$9</f>
        <v>6.9354777684904015E-2</v>
      </c>
    </row>
    <row r="17" spans="1:35" s="32" customFormat="1" ht="40.5" customHeight="1">
      <c r="A17" s="80" t="s">
        <v>183</v>
      </c>
      <c r="B17" s="70"/>
      <c r="C17" s="70" t="s">
        <v>13</v>
      </c>
      <c r="D17" s="70"/>
      <c r="E17" s="70" t="s">
        <v>13</v>
      </c>
      <c r="F17" s="70"/>
      <c r="G17" s="82" t="s">
        <v>202</v>
      </c>
      <c r="H17" s="82"/>
      <c r="I17" s="82" t="s">
        <v>203</v>
      </c>
      <c r="J17" s="82"/>
      <c r="K17" s="81">
        <v>26</v>
      </c>
      <c r="L17" s="82"/>
      <c r="M17" s="81">
        <v>26</v>
      </c>
      <c r="N17" s="70"/>
      <c r="O17" s="81">
        <v>1000000</v>
      </c>
      <c r="P17" s="82"/>
      <c r="Q17" s="81">
        <v>1000000000000</v>
      </c>
      <c r="R17" s="82"/>
      <c r="S17" s="81">
        <v>899836875000</v>
      </c>
      <c r="T17" s="70"/>
      <c r="U17" s="81">
        <v>0</v>
      </c>
      <c r="V17" s="81">
        <v>0</v>
      </c>
      <c r="X17" s="81">
        <v>0</v>
      </c>
      <c r="Y17" s="81">
        <v>0</v>
      </c>
      <c r="AA17" s="81">
        <v>1000000</v>
      </c>
      <c r="AB17" s="82"/>
      <c r="AC17" s="81">
        <v>1000000</v>
      </c>
      <c r="AD17" s="82"/>
      <c r="AE17" s="81">
        <v>1000000000000</v>
      </c>
      <c r="AF17" s="82"/>
      <c r="AG17" s="81">
        <v>999818750000</v>
      </c>
      <c r="AH17" s="30"/>
      <c r="AI17" s="91">
        <f>AG17/' سهام'!$AC$9</f>
        <v>3.683840168879314E-2</v>
      </c>
    </row>
    <row r="18" spans="1:35" s="32" customFormat="1" ht="40.5" customHeight="1">
      <c r="A18" s="80" t="s">
        <v>184</v>
      </c>
      <c r="B18" s="70"/>
      <c r="C18" s="70" t="s">
        <v>13</v>
      </c>
      <c r="D18" s="70"/>
      <c r="E18" s="70" t="s">
        <v>13</v>
      </c>
      <c r="F18" s="70"/>
      <c r="G18" s="82" t="s">
        <v>204</v>
      </c>
      <c r="H18" s="82"/>
      <c r="I18" s="82" t="s">
        <v>205</v>
      </c>
      <c r="J18" s="82"/>
      <c r="K18" s="81">
        <v>23</v>
      </c>
      <c r="L18" s="82"/>
      <c r="M18" s="81">
        <v>23</v>
      </c>
      <c r="N18" s="70"/>
      <c r="O18" s="81">
        <v>500000</v>
      </c>
      <c r="P18" s="82"/>
      <c r="Q18" s="81">
        <v>500000000000</v>
      </c>
      <c r="R18" s="82"/>
      <c r="S18" s="81">
        <v>449918437500</v>
      </c>
      <c r="T18" s="70"/>
      <c r="U18" s="81">
        <v>0</v>
      </c>
      <c r="V18" s="81">
        <v>0</v>
      </c>
      <c r="X18" s="81">
        <v>0</v>
      </c>
      <c r="Y18" s="81">
        <v>0</v>
      </c>
      <c r="AA18" s="81">
        <v>500000</v>
      </c>
      <c r="AB18" s="82"/>
      <c r="AC18" s="81">
        <v>900000</v>
      </c>
      <c r="AD18" s="82"/>
      <c r="AE18" s="81">
        <v>500000000000</v>
      </c>
      <c r="AF18" s="82"/>
      <c r="AG18" s="81">
        <v>449918437500</v>
      </c>
      <c r="AH18" s="30"/>
      <c r="AI18" s="91">
        <f>AG18/' سهام'!$AC$9</f>
        <v>1.6577280759956913E-2</v>
      </c>
    </row>
    <row r="19" spans="1:35" s="32" customFormat="1" ht="40.5" customHeight="1">
      <c r="A19" s="80" t="s">
        <v>185</v>
      </c>
      <c r="B19" s="70"/>
      <c r="C19" s="70" t="s">
        <v>13</v>
      </c>
      <c r="D19" s="70"/>
      <c r="E19" s="70" t="s">
        <v>13</v>
      </c>
      <c r="F19" s="70"/>
      <c r="G19" s="82" t="s">
        <v>206</v>
      </c>
      <c r="H19" s="82"/>
      <c r="I19" s="82" t="s">
        <v>207</v>
      </c>
      <c r="J19" s="82"/>
      <c r="K19" s="81">
        <v>20.5</v>
      </c>
      <c r="L19" s="82"/>
      <c r="M19" s="81">
        <v>20.5</v>
      </c>
      <c r="N19" s="70"/>
      <c r="O19" s="81">
        <v>1000000</v>
      </c>
      <c r="P19" s="82"/>
      <c r="Q19" s="81">
        <v>968950000000</v>
      </c>
      <c r="R19" s="82"/>
      <c r="S19" s="81">
        <v>969595229006</v>
      </c>
      <c r="T19" s="70"/>
      <c r="U19" s="81">
        <v>0</v>
      </c>
      <c r="V19" s="81">
        <v>0</v>
      </c>
      <c r="X19" s="81">
        <v>0</v>
      </c>
      <c r="Y19" s="81">
        <v>0</v>
      </c>
      <c r="AA19" s="81">
        <v>1000000</v>
      </c>
      <c r="AB19" s="82"/>
      <c r="AC19" s="81">
        <v>900362</v>
      </c>
      <c r="AD19" s="82"/>
      <c r="AE19" s="81">
        <v>968950000000</v>
      </c>
      <c r="AF19" s="82"/>
      <c r="AG19" s="81">
        <v>900198809387</v>
      </c>
      <c r="AH19" s="30"/>
      <c r="AI19" s="91">
        <f>AG19/' سهام'!$AC$9</f>
        <v>3.3167897021306743E-2</v>
      </c>
    </row>
    <row r="20" spans="1:35" s="32" customFormat="1" ht="40.5" customHeight="1">
      <c r="A20" s="80" t="s">
        <v>186</v>
      </c>
      <c r="B20" s="70"/>
      <c r="C20" s="70" t="s">
        <v>13</v>
      </c>
      <c r="D20" s="70"/>
      <c r="E20" s="70" t="s">
        <v>13</v>
      </c>
      <c r="F20" s="70"/>
      <c r="G20" s="82" t="s">
        <v>206</v>
      </c>
      <c r="H20" s="82"/>
      <c r="I20" s="82" t="s">
        <v>208</v>
      </c>
      <c r="J20" s="82"/>
      <c r="K20" s="81">
        <v>20.5</v>
      </c>
      <c r="L20" s="82"/>
      <c r="M20" s="81">
        <v>20.5</v>
      </c>
      <c r="N20" s="70"/>
      <c r="O20" s="81">
        <v>1000000</v>
      </c>
      <c r="P20" s="82"/>
      <c r="Q20" s="81">
        <v>939300000000</v>
      </c>
      <c r="R20" s="82"/>
      <c r="S20" s="81">
        <v>857544541875</v>
      </c>
      <c r="T20" s="70"/>
      <c r="U20" s="81">
        <v>0</v>
      </c>
      <c r="V20" s="81">
        <v>0</v>
      </c>
      <c r="X20" s="81">
        <v>0</v>
      </c>
      <c r="Y20" s="81">
        <v>0</v>
      </c>
      <c r="AA20" s="81">
        <v>1000000</v>
      </c>
      <c r="AB20" s="82"/>
      <c r="AC20" s="81">
        <v>827944</v>
      </c>
      <c r="AD20" s="82"/>
      <c r="AE20" s="81">
        <v>939300000000</v>
      </c>
      <c r="AF20" s="82"/>
      <c r="AG20" s="81">
        <v>827793935150</v>
      </c>
      <c r="AH20" s="30"/>
      <c r="AI20" s="91">
        <f>AG20/' سهام'!$AC$9</f>
        <v>3.0500133647826146E-2</v>
      </c>
    </row>
    <row r="21" spans="1:35" s="32" customFormat="1" ht="40.5" customHeight="1" thickBot="1">
      <c r="A21" s="80" t="s">
        <v>187</v>
      </c>
      <c r="B21" s="70"/>
      <c r="C21" s="70" t="s">
        <v>13</v>
      </c>
      <c r="D21" s="70"/>
      <c r="E21" s="70" t="s">
        <v>13</v>
      </c>
      <c r="F21" s="70"/>
      <c r="G21" s="82" t="s">
        <v>209</v>
      </c>
      <c r="H21" s="82"/>
      <c r="I21" s="82" t="s">
        <v>210</v>
      </c>
      <c r="J21" s="82"/>
      <c r="K21" s="81">
        <v>18</v>
      </c>
      <c r="L21" s="82"/>
      <c r="M21" s="81">
        <v>18</v>
      </c>
      <c r="N21" s="70"/>
      <c r="O21" s="81">
        <v>760000</v>
      </c>
      <c r="P21" s="82"/>
      <c r="Q21" s="81">
        <v>699184800000</v>
      </c>
      <c r="R21" s="82"/>
      <c r="S21" s="81">
        <v>683876025000</v>
      </c>
      <c r="T21" s="70"/>
      <c r="U21" s="81">
        <v>0</v>
      </c>
      <c r="V21" s="81">
        <v>0</v>
      </c>
      <c r="X21" s="81">
        <v>0</v>
      </c>
      <c r="Y21" s="81">
        <v>0</v>
      </c>
      <c r="AA21" s="81">
        <v>760000</v>
      </c>
      <c r="AB21" s="82"/>
      <c r="AC21" s="81">
        <v>900000</v>
      </c>
      <c r="AD21" s="82"/>
      <c r="AE21" s="81">
        <v>699184800000</v>
      </c>
      <c r="AF21" s="82"/>
      <c r="AG21" s="81">
        <v>683876025000</v>
      </c>
      <c r="AH21" s="30"/>
      <c r="AI21" s="91">
        <f>AG21/' سهام'!$AC$9</f>
        <v>2.5197466755134505E-2</v>
      </c>
    </row>
    <row r="22" spans="1:35" ht="16.5" thickBot="1">
      <c r="A22" s="19" t="s">
        <v>4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94">
        <f>SUM(O9:O21)</f>
        <v>10903664</v>
      </c>
      <c r="P22" s="19"/>
      <c r="Q22" s="94">
        <f>SUM(Q9:Q21)</f>
        <v>8952953157948</v>
      </c>
      <c r="R22" s="19"/>
      <c r="S22" s="95">
        <f>SUM(S9:S21)</f>
        <v>8598857605558</v>
      </c>
      <c r="T22" s="19"/>
      <c r="U22" s="94">
        <f>SUM(U9:U21)</f>
        <v>16274</v>
      </c>
      <c r="V22" s="94">
        <f>SUM(V9:V21)</f>
        <v>24362324466</v>
      </c>
      <c r="X22" s="94">
        <f>SUM(X9:X21)</f>
        <v>-16274</v>
      </c>
      <c r="Y22" s="94">
        <f>SUM(Y9:Y21)</f>
        <v>21359359155</v>
      </c>
      <c r="AA22" s="94">
        <f>SUM(AA10:AA21)</f>
        <v>10903664</v>
      </c>
      <c r="AB22" s="19"/>
      <c r="AC22" s="94">
        <f>SUM(AC10:AC21)</f>
        <v>9702260</v>
      </c>
      <c r="AD22" s="19"/>
      <c r="AE22" s="94">
        <f>SUM(AE10:AE21)</f>
        <v>8952953157948</v>
      </c>
      <c r="AF22" s="19"/>
      <c r="AG22" s="95">
        <f>SUM(AG10:AG21)</f>
        <v>8838745641289</v>
      </c>
      <c r="AH22" s="19"/>
      <c r="AI22" s="92">
        <f>SUM(AI10:AI21)</f>
        <v>0.32566428901125699</v>
      </c>
    </row>
    <row r="23" spans="1:35" ht="16.5" thickTop="1"/>
    <row r="24" spans="1:35">
      <c r="AE24" s="96"/>
    </row>
    <row r="26" spans="1:35">
      <c r="AE26" s="96"/>
    </row>
    <row r="27" spans="1:35">
      <c r="K27" s="2"/>
    </row>
  </sheetData>
  <mergeCells count="29">
    <mergeCell ref="A1:AI1"/>
    <mergeCell ref="A2:AI2"/>
    <mergeCell ref="A3:AI3"/>
    <mergeCell ref="A4:AI4"/>
    <mergeCell ref="U6:Y6"/>
    <mergeCell ref="AA6:AI6"/>
    <mergeCell ref="U7:V7"/>
    <mergeCell ref="X7:Y7"/>
    <mergeCell ref="O6:S6"/>
    <mergeCell ref="A6:M6"/>
    <mergeCell ref="S7:S8"/>
    <mergeCell ref="C7:C8"/>
    <mergeCell ref="E7:E8"/>
    <mergeCell ref="K7:K8"/>
    <mergeCell ref="M7:M8"/>
    <mergeCell ref="I7:I8"/>
    <mergeCell ref="G7:G8"/>
    <mergeCell ref="A7:A8"/>
    <mergeCell ref="O7:O8"/>
    <mergeCell ref="P7:P8"/>
    <mergeCell ref="Q7:Q8"/>
    <mergeCell ref="R7:R8"/>
    <mergeCell ref="AG7:AG8"/>
    <mergeCell ref="AI7:AI8"/>
    <mergeCell ref="AA7:AA8"/>
    <mergeCell ref="AB7:AB8"/>
    <mergeCell ref="AE7:AE8"/>
    <mergeCell ref="AF7:AF8"/>
    <mergeCell ref="AC7:AC8"/>
  </mergeCells>
  <pageMargins left="0.7" right="0.7" top="0.75" bottom="0.75" header="0.3" footer="0.3"/>
  <pageSetup scale="70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5"/>
  <sheetViews>
    <sheetView rightToLeft="1" zoomScaleNormal="100" zoomScaleSheetLayoutView="100" workbookViewId="0">
      <selection activeCell="G24" sqref="G24"/>
    </sheetView>
  </sheetViews>
  <sheetFormatPr defaultColWidth="9.125" defaultRowHeight="15.75"/>
  <cols>
    <col min="1" max="1" width="26.25" style="6" bestFit="1" customWidth="1"/>
    <col min="2" max="2" width="0.75" style="6" customWidth="1"/>
    <col min="3" max="3" width="9" style="6" customWidth="1"/>
    <col min="4" max="4" width="0.75" style="6" customWidth="1"/>
    <col min="5" max="5" width="12.125" style="6" customWidth="1"/>
    <col min="6" max="6" width="1.375" style="6" customWidth="1"/>
    <col min="7" max="7" width="13.625" style="6" customWidth="1"/>
    <col min="8" max="8" width="0.75" style="6" customWidth="1"/>
    <col min="9" max="9" width="10.125" style="6" customWidth="1"/>
    <col min="10" max="10" width="0.875" style="6" customWidth="1"/>
    <col min="11" max="11" width="15.25" style="6" bestFit="1" customWidth="1"/>
    <col min="12" max="12" width="0.625" style="6" customWidth="1"/>
    <col min="13" max="13" width="10.875" style="6" customWidth="1"/>
    <col min="14" max="16384" width="9.125" style="6"/>
  </cols>
  <sheetData>
    <row r="1" spans="1:23" ht="21">
      <c r="A1" s="181" t="s">
        <v>216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58"/>
      <c r="R1" s="58"/>
      <c r="S1" s="58"/>
      <c r="T1" s="58"/>
      <c r="U1" s="58"/>
      <c r="V1" s="58"/>
      <c r="W1" s="58"/>
    </row>
    <row r="2" spans="1:23" ht="21">
      <c r="A2" s="181" t="s">
        <v>85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58"/>
      <c r="R2" s="58"/>
      <c r="S2" s="58"/>
      <c r="T2" s="58"/>
      <c r="U2" s="58"/>
      <c r="V2" s="58"/>
      <c r="W2" s="58"/>
    </row>
    <row r="3" spans="1:23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58"/>
      <c r="R3" s="58"/>
      <c r="S3" s="58"/>
      <c r="T3" s="58"/>
      <c r="U3" s="58"/>
      <c r="V3" s="58"/>
      <c r="W3" s="58"/>
    </row>
    <row r="4" spans="1:23" ht="25.5" customHeight="1">
      <c r="A4" s="215" t="s">
        <v>54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23" ht="20.25">
      <c r="A5" s="215" t="s">
        <v>53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</row>
    <row r="6" spans="1:23" ht="19.5" customHeight="1" thickBot="1">
      <c r="C6" s="203" t="s">
        <v>150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</row>
    <row r="7" spans="1:23" ht="31.5" customHeight="1">
      <c r="A7" s="201" t="s">
        <v>18</v>
      </c>
      <c r="C7" s="216" t="s">
        <v>5</v>
      </c>
      <c r="E7" s="195" t="s">
        <v>58</v>
      </c>
      <c r="F7" s="195"/>
      <c r="G7" s="195" t="s">
        <v>57</v>
      </c>
      <c r="H7" s="195"/>
      <c r="I7" s="195" t="s">
        <v>55</v>
      </c>
      <c r="J7" s="195"/>
      <c r="K7" s="195" t="s">
        <v>56</v>
      </c>
      <c r="M7" s="196" t="s">
        <v>17</v>
      </c>
      <c r="N7" s="196"/>
      <c r="O7" s="196"/>
      <c r="P7" s="196"/>
    </row>
    <row r="8" spans="1:23" ht="18" customHeight="1" thickBot="1">
      <c r="A8" s="200"/>
      <c r="C8" s="217"/>
      <c r="E8" s="197"/>
      <c r="F8" s="195"/>
      <c r="G8" s="197"/>
      <c r="H8" s="195"/>
      <c r="I8" s="197"/>
      <c r="J8" s="195"/>
      <c r="K8" s="197"/>
      <c r="M8" s="197"/>
      <c r="N8" s="197"/>
      <c r="O8" s="197"/>
      <c r="P8" s="197"/>
    </row>
    <row r="9" spans="1:23" ht="18" customHeight="1">
      <c r="A9" s="80" t="s">
        <v>187</v>
      </c>
      <c r="B9" s="82"/>
      <c r="C9" s="81">
        <v>760000</v>
      </c>
      <c r="D9" s="82"/>
      <c r="E9" s="81">
        <v>1000000</v>
      </c>
      <c r="F9" s="82"/>
      <c r="G9" s="81">
        <v>900000</v>
      </c>
      <c r="H9" s="82"/>
      <c r="I9" s="82" t="s">
        <v>211</v>
      </c>
      <c r="J9" s="82"/>
      <c r="K9" s="81">
        <v>684000000000</v>
      </c>
      <c r="M9" s="218" t="s">
        <v>215</v>
      </c>
      <c r="N9" s="218"/>
      <c r="O9" s="218"/>
      <c r="P9" s="218"/>
    </row>
    <row r="10" spans="1:23" ht="18" customHeight="1">
      <c r="A10" s="80" t="s">
        <v>182</v>
      </c>
      <c r="B10" s="82"/>
      <c r="C10" s="81">
        <v>2045000</v>
      </c>
      <c r="D10" s="82"/>
      <c r="E10" s="81">
        <v>951334</v>
      </c>
      <c r="F10" s="82"/>
      <c r="G10" s="81">
        <v>920624</v>
      </c>
      <c r="H10" s="82"/>
      <c r="I10" s="82" t="s">
        <v>212</v>
      </c>
      <c r="J10" s="82"/>
      <c r="K10" s="81">
        <v>1882676080000</v>
      </c>
      <c r="M10" s="218" t="s">
        <v>215</v>
      </c>
      <c r="N10" s="218"/>
      <c r="O10" s="218"/>
      <c r="P10" s="218"/>
    </row>
    <row r="11" spans="1:23" ht="18" customHeight="1">
      <c r="A11" s="80" t="s">
        <v>185</v>
      </c>
      <c r="B11" s="82"/>
      <c r="C11" s="81">
        <v>1000000</v>
      </c>
      <c r="D11" s="82"/>
      <c r="E11" s="81">
        <v>949400</v>
      </c>
      <c r="F11" s="82"/>
      <c r="G11" s="81">
        <v>900362</v>
      </c>
      <c r="H11" s="82"/>
      <c r="I11" s="82" t="s">
        <v>213</v>
      </c>
      <c r="J11" s="82"/>
      <c r="K11" s="81">
        <v>900362000000</v>
      </c>
      <c r="M11" s="218" t="s">
        <v>215</v>
      </c>
      <c r="N11" s="218"/>
      <c r="O11" s="218"/>
      <c r="P11" s="218"/>
    </row>
    <row r="12" spans="1:23" ht="21">
      <c r="A12" s="80" t="s">
        <v>186</v>
      </c>
      <c r="B12" s="82"/>
      <c r="C12" s="81">
        <v>1000000</v>
      </c>
      <c r="D12" s="82"/>
      <c r="E12" s="81">
        <v>901800</v>
      </c>
      <c r="F12" s="82"/>
      <c r="G12" s="81">
        <v>827944</v>
      </c>
      <c r="H12" s="82"/>
      <c r="I12" s="82" t="s">
        <v>214</v>
      </c>
      <c r="J12" s="82"/>
      <c r="K12" s="81">
        <v>827944000000</v>
      </c>
      <c r="L12" s="25"/>
      <c r="M12" s="218" t="s">
        <v>215</v>
      </c>
      <c r="N12" s="218"/>
      <c r="O12" s="218"/>
      <c r="P12" s="218"/>
    </row>
    <row r="13" spans="1:23" ht="21">
      <c r="A13" s="80" t="s">
        <v>184</v>
      </c>
      <c r="B13" s="82"/>
      <c r="C13" s="81">
        <v>500000</v>
      </c>
      <c r="D13" s="82"/>
      <c r="E13" s="81">
        <v>1000000</v>
      </c>
      <c r="F13" s="82"/>
      <c r="G13" s="81">
        <v>900000</v>
      </c>
      <c r="H13" s="82"/>
      <c r="I13" s="82" t="s">
        <v>211</v>
      </c>
      <c r="J13" s="82"/>
      <c r="K13" s="81">
        <v>450000000000</v>
      </c>
      <c r="L13" s="25"/>
      <c r="M13" s="218" t="s">
        <v>215</v>
      </c>
      <c r="N13" s="218"/>
      <c r="O13" s="218"/>
      <c r="P13" s="218"/>
    </row>
    <row r="14" spans="1:23" ht="19.5" thickBot="1">
      <c r="E14" s="22"/>
      <c r="F14" s="22"/>
      <c r="H14" s="25"/>
      <c r="I14" s="26"/>
      <c r="J14" s="25"/>
      <c r="K14" s="97">
        <f>SUM(K9:K13)</f>
        <v>4744982080000</v>
      </c>
      <c r="L14" s="25"/>
      <c r="M14" s="214"/>
      <c r="N14" s="214"/>
      <c r="O14" s="214"/>
      <c r="P14" s="214"/>
    </row>
    <row r="15" spans="1:23" ht="16.5" thickTop="1"/>
  </sheetData>
  <mergeCells count="22">
    <mergeCell ref="A1:P1"/>
    <mergeCell ref="A2:P2"/>
    <mergeCell ref="A3:P3"/>
    <mergeCell ref="M7:P8"/>
    <mergeCell ref="M13:P13"/>
    <mergeCell ref="M12:P12"/>
    <mergeCell ref="M14:P14"/>
    <mergeCell ref="A4:M4"/>
    <mergeCell ref="F7:F8"/>
    <mergeCell ref="H7:H8"/>
    <mergeCell ref="G7:G8"/>
    <mergeCell ref="J7:J8"/>
    <mergeCell ref="A7:A8"/>
    <mergeCell ref="A5:M5"/>
    <mergeCell ref="E7:E8"/>
    <mergeCell ref="K7:K8"/>
    <mergeCell ref="I7:I8"/>
    <mergeCell ref="C7:C8"/>
    <mergeCell ref="C6:P6"/>
    <mergeCell ref="M9:P9"/>
    <mergeCell ref="M10:P10"/>
    <mergeCell ref="M11:P11"/>
  </mergeCells>
  <pageMargins left="0.7" right="0.7" top="0.75" bottom="0.75" header="0.3" footer="0.3"/>
  <pageSetup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72"/>
  <sheetViews>
    <sheetView rightToLeft="1" zoomScaleNormal="100" zoomScaleSheetLayoutView="100" workbookViewId="0">
      <selection activeCell="O61" sqref="O61"/>
    </sheetView>
  </sheetViews>
  <sheetFormatPr defaultColWidth="9.125" defaultRowHeight="15.75"/>
  <cols>
    <col min="1" max="1" width="22.375" style="6" bestFit="1" customWidth="1"/>
    <col min="2" max="2" width="0.75" style="6" customWidth="1"/>
    <col min="3" max="3" width="18" style="6" bestFit="1" customWidth="1"/>
    <col min="4" max="4" width="0.75" style="6" customWidth="1"/>
    <col min="5" max="6" width="17.875" style="6" bestFit="1" customWidth="1"/>
    <col min="7" max="8" width="18.375" style="6" bestFit="1" customWidth="1"/>
    <col min="9" max="9" width="0.625" style="6" customWidth="1"/>
    <col min="10" max="10" width="18.375" style="6" bestFit="1" customWidth="1"/>
    <col min="11" max="11" width="0.75" style="6" customWidth="1"/>
    <col min="12" max="12" width="14.125" style="87" bestFit="1" customWidth="1"/>
    <col min="13" max="13" width="4.25" style="6" customWidth="1"/>
    <col min="14" max="14" width="0.375" style="6" customWidth="1"/>
    <col min="15" max="15" width="5.25" style="6" customWidth="1"/>
    <col min="16" max="16" width="4.25" style="6" customWidth="1"/>
    <col min="17" max="17" width="0.375" style="6" customWidth="1"/>
    <col min="18" max="18" width="10.625" style="6" customWidth="1"/>
    <col min="19" max="19" width="0.625" style="6" customWidth="1"/>
    <col min="20" max="20" width="11.625" style="6" customWidth="1"/>
    <col min="21" max="16384" width="9.125" style="6"/>
  </cols>
  <sheetData>
    <row r="1" spans="1:20" ht="21">
      <c r="A1" s="181" t="s">
        <v>216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</row>
    <row r="2" spans="1:20" ht="21">
      <c r="A2" s="181" t="s">
        <v>85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</row>
    <row r="3" spans="1:20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</row>
    <row r="4" spans="1:20" ht="25.5">
      <c r="A4" s="182" t="s">
        <v>136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</row>
    <row r="5" spans="1:20" s="73" customFormat="1" ht="19.5" thickBot="1">
      <c r="C5" s="98"/>
      <c r="D5" s="98"/>
      <c r="E5" s="98"/>
      <c r="F5" s="98"/>
      <c r="G5" s="98"/>
      <c r="H5" s="98"/>
      <c r="I5" s="98"/>
      <c r="J5" s="98"/>
      <c r="K5" s="98"/>
      <c r="L5" s="102"/>
    </row>
    <row r="6" spans="1:20" s="73" customFormat="1" ht="18.75" customHeight="1" thickBot="1">
      <c r="A6" s="71"/>
      <c r="C6" s="99" t="s">
        <v>149</v>
      </c>
      <c r="D6" s="100"/>
      <c r="E6" s="184" t="s">
        <v>15</v>
      </c>
      <c r="F6" s="184"/>
      <c r="G6" s="184"/>
      <c r="H6" s="184"/>
      <c r="J6" s="183" t="s">
        <v>150</v>
      </c>
      <c r="K6" s="183"/>
      <c r="L6" s="183"/>
    </row>
    <row r="7" spans="1:20" s="73" customFormat="1" ht="24" customHeight="1">
      <c r="A7" s="188" t="s">
        <v>16</v>
      </c>
      <c r="B7" s="74"/>
      <c r="C7" s="221" t="s">
        <v>8</v>
      </c>
      <c r="D7" s="74"/>
      <c r="E7" s="219" t="s">
        <v>60</v>
      </c>
      <c r="F7" s="219"/>
      <c r="G7" s="219" t="s">
        <v>61</v>
      </c>
      <c r="H7" s="219"/>
      <c r="J7" s="192" t="s">
        <v>8</v>
      </c>
      <c r="K7" s="188"/>
      <c r="L7" s="189" t="s">
        <v>34</v>
      </c>
    </row>
    <row r="8" spans="1:20" s="73" customFormat="1" ht="29.25" customHeight="1" thickBot="1">
      <c r="A8" s="180"/>
      <c r="B8" s="74"/>
      <c r="C8" s="187"/>
      <c r="D8" s="74"/>
      <c r="E8" s="220"/>
      <c r="F8" s="220"/>
      <c r="G8" s="220"/>
      <c r="H8" s="220"/>
      <c r="J8" s="187"/>
      <c r="K8" s="188"/>
      <c r="L8" s="190"/>
    </row>
    <row r="9" spans="1:20" s="73" customFormat="1" ht="21">
      <c r="A9" s="80" t="s">
        <v>217</v>
      </c>
      <c r="B9" s="74"/>
      <c r="C9" s="104">
        <v>2487046254</v>
      </c>
      <c r="D9" s="105"/>
      <c r="E9" s="104">
        <v>515061629177</v>
      </c>
      <c r="F9" s="104">
        <v>515061629177</v>
      </c>
      <c r="G9" s="104">
        <v>517548429800</v>
      </c>
      <c r="H9" s="104">
        <v>517548429800</v>
      </c>
      <c r="I9" s="106"/>
      <c r="J9" s="104">
        <v>245631</v>
      </c>
      <c r="K9" s="79"/>
      <c r="L9" s="103">
        <f>J9/' سهام'!$AC$9</f>
        <v>9.0502938109731854E-9</v>
      </c>
    </row>
    <row r="10" spans="1:20" s="73" customFormat="1" ht="21">
      <c r="A10" s="80" t="s">
        <v>218</v>
      </c>
      <c r="B10" s="74"/>
      <c r="C10" s="104">
        <v>912128</v>
      </c>
      <c r="D10" s="105"/>
      <c r="E10" s="104">
        <v>0</v>
      </c>
      <c r="F10" s="104">
        <v>0</v>
      </c>
      <c r="G10" s="104">
        <v>0</v>
      </c>
      <c r="H10" s="104">
        <v>0</v>
      </c>
      <c r="I10" s="106"/>
      <c r="J10" s="104">
        <v>912128</v>
      </c>
      <c r="K10" s="79"/>
      <c r="L10" s="103">
        <f>J10/' سهام'!$AC$9</f>
        <v>3.3607429002102136E-8</v>
      </c>
    </row>
    <row r="11" spans="1:20" s="73" customFormat="1" ht="21">
      <c r="A11" s="80" t="s">
        <v>219</v>
      </c>
      <c r="B11" s="74"/>
      <c r="C11" s="104">
        <v>3079152</v>
      </c>
      <c r="D11" s="105"/>
      <c r="E11" s="104">
        <v>25256</v>
      </c>
      <c r="F11" s="104">
        <v>25256</v>
      </c>
      <c r="G11" s="104">
        <v>0</v>
      </c>
      <c r="H11" s="104">
        <v>0</v>
      </c>
      <c r="I11" s="106"/>
      <c r="J11" s="104">
        <v>3104408</v>
      </c>
      <c r="K11" s="79"/>
      <c r="L11" s="103">
        <f>J11/' سهام'!$AC$9</f>
        <v>1.1438216067652554E-7</v>
      </c>
    </row>
    <row r="12" spans="1:20" s="73" customFormat="1" ht="21">
      <c r="A12" s="80" t="s">
        <v>218</v>
      </c>
      <c r="B12" s="74"/>
      <c r="C12" s="104">
        <v>3775006</v>
      </c>
      <c r="D12" s="105"/>
      <c r="E12" s="104">
        <v>1377</v>
      </c>
      <c r="F12" s="104">
        <v>1377</v>
      </c>
      <c r="G12" s="104">
        <v>40000</v>
      </c>
      <c r="H12" s="104">
        <v>40000</v>
      </c>
      <c r="I12" s="106"/>
      <c r="J12" s="104">
        <v>3736383</v>
      </c>
      <c r="K12" s="79"/>
      <c r="L12" s="103">
        <f>J12/' سهام'!$AC$9</f>
        <v>1.3766733002074422E-7</v>
      </c>
    </row>
    <row r="13" spans="1:20" s="73" customFormat="1" ht="21">
      <c r="A13" s="80" t="s">
        <v>219</v>
      </c>
      <c r="B13" s="74"/>
      <c r="C13" s="104">
        <v>5500</v>
      </c>
      <c r="D13" s="105"/>
      <c r="E13" s="104">
        <v>0</v>
      </c>
      <c r="F13" s="104">
        <v>0</v>
      </c>
      <c r="G13" s="104">
        <v>0</v>
      </c>
      <c r="H13" s="104">
        <v>0</v>
      </c>
      <c r="I13" s="106"/>
      <c r="J13" s="104">
        <v>5500</v>
      </c>
      <c r="K13" s="79"/>
      <c r="L13" s="103">
        <f>J13/' سهام'!$AC$9</f>
        <v>2.026479392273472E-10</v>
      </c>
    </row>
    <row r="14" spans="1:20" s="73" customFormat="1" ht="21">
      <c r="A14" s="80" t="s">
        <v>218</v>
      </c>
      <c r="B14" s="74"/>
      <c r="C14" s="104">
        <v>1946102</v>
      </c>
      <c r="D14" s="105"/>
      <c r="E14" s="104">
        <v>0</v>
      </c>
      <c r="F14" s="104">
        <v>0</v>
      </c>
      <c r="G14" s="104">
        <v>0</v>
      </c>
      <c r="H14" s="104">
        <v>0</v>
      </c>
      <c r="I14" s="106"/>
      <c r="J14" s="104">
        <v>1946102</v>
      </c>
      <c r="K14" s="79"/>
      <c r="L14" s="103">
        <f>J14/' سهام'!$AC$9</f>
        <v>7.1704283604767071E-8</v>
      </c>
    </row>
    <row r="15" spans="1:20" s="73" customFormat="1" ht="21">
      <c r="A15" s="80" t="s">
        <v>220</v>
      </c>
      <c r="B15" s="74"/>
      <c r="C15" s="104">
        <v>16021</v>
      </c>
      <c r="D15" s="105"/>
      <c r="E15" s="104">
        <v>0</v>
      </c>
      <c r="F15" s="104">
        <v>0</v>
      </c>
      <c r="G15" s="104">
        <v>0</v>
      </c>
      <c r="H15" s="104">
        <v>0</v>
      </c>
      <c r="I15" s="106"/>
      <c r="J15" s="104">
        <v>16021</v>
      </c>
      <c r="K15" s="79"/>
      <c r="L15" s="103">
        <f>J15/' سهام'!$AC$9</f>
        <v>5.9029502442933263E-10</v>
      </c>
    </row>
    <row r="16" spans="1:20" s="73" customFormat="1" ht="21">
      <c r="A16" s="80" t="s">
        <v>221</v>
      </c>
      <c r="B16" s="74"/>
      <c r="C16" s="104">
        <v>9145163</v>
      </c>
      <c r="D16" s="105"/>
      <c r="E16" s="104">
        <v>37582</v>
      </c>
      <c r="F16" s="104">
        <v>37582</v>
      </c>
      <c r="G16" s="104">
        <v>0</v>
      </c>
      <c r="H16" s="104">
        <v>0</v>
      </c>
      <c r="I16" s="106"/>
      <c r="J16" s="104">
        <v>9182745</v>
      </c>
      <c r="K16" s="79"/>
      <c r="L16" s="103">
        <f>J16/' سهام'!$AC$9</f>
        <v>3.383389728545866E-7</v>
      </c>
    </row>
    <row r="17" spans="1:12" s="73" customFormat="1" ht="21">
      <c r="A17" s="80" t="s">
        <v>222</v>
      </c>
      <c r="B17" s="74"/>
      <c r="C17" s="104">
        <v>6867776</v>
      </c>
      <c r="D17" s="105"/>
      <c r="E17" s="104">
        <v>1543953635756</v>
      </c>
      <c r="F17" s="104">
        <v>1543953635756</v>
      </c>
      <c r="G17" s="104">
        <v>1543960000000</v>
      </c>
      <c r="H17" s="104">
        <v>1543960000000</v>
      </c>
      <c r="I17" s="106"/>
      <c r="J17" s="104">
        <v>503532</v>
      </c>
      <c r="K17" s="79"/>
      <c r="L17" s="103">
        <f>J17/' سهام'!$AC$9</f>
        <v>1.8552676751822652E-8</v>
      </c>
    </row>
    <row r="18" spans="1:12" s="73" customFormat="1" ht="21">
      <c r="A18" s="80" t="s">
        <v>223</v>
      </c>
      <c r="B18" s="74"/>
      <c r="C18" s="104">
        <v>1603412</v>
      </c>
      <c r="D18" s="105"/>
      <c r="E18" s="104">
        <v>83774794511</v>
      </c>
      <c r="F18" s="104">
        <v>83774794511</v>
      </c>
      <c r="G18" s="104">
        <v>83775500000</v>
      </c>
      <c r="H18" s="104">
        <v>83775500000</v>
      </c>
      <c r="I18" s="106"/>
      <c r="J18" s="104">
        <v>897923</v>
      </c>
      <c r="K18" s="79"/>
      <c r="L18" s="103">
        <f>J18/' سهام'!$AC$9</f>
        <v>3.3084044642697691E-8</v>
      </c>
    </row>
    <row r="19" spans="1:12" s="73" customFormat="1" ht="21">
      <c r="A19" s="80" t="s">
        <v>224</v>
      </c>
      <c r="B19" s="74"/>
      <c r="C19" s="104">
        <v>995587</v>
      </c>
      <c r="D19" s="105"/>
      <c r="E19" s="104">
        <v>4081</v>
      </c>
      <c r="F19" s="104">
        <v>4081</v>
      </c>
      <c r="G19" s="104">
        <v>0</v>
      </c>
      <c r="H19" s="104">
        <v>0</v>
      </c>
      <c r="I19" s="106"/>
      <c r="J19" s="104">
        <v>999668</v>
      </c>
      <c r="K19" s="79"/>
      <c r="L19" s="103">
        <f>J19/' سهام'!$AC$9</f>
        <v>3.6832847293004317E-8</v>
      </c>
    </row>
    <row r="20" spans="1:12" s="73" customFormat="1" ht="21">
      <c r="A20" s="80" t="s">
        <v>225</v>
      </c>
      <c r="B20" s="74"/>
      <c r="C20" s="104">
        <v>248</v>
      </c>
      <c r="D20" s="105"/>
      <c r="E20" s="104">
        <v>0</v>
      </c>
      <c r="F20" s="104">
        <v>0</v>
      </c>
      <c r="G20" s="104">
        <v>0</v>
      </c>
      <c r="H20" s="104">
        <v>0</v>
      </c>
      <c r="I20" s="106"/>
      <c r="J20" s="104">
        <v>248</v>
      </c>
      <c r="K20" s="79"/>
      <c r="L20" s="103">
        <f>J20/' سهام'!$AC$9</f>
        <v>9.137579805160383E-12</v>
      </c>
    </row>
    <row r="21" spans="1:12" s="73" customFormat="1" ht="21">
      <c r="A21" s="80" t="s">
        <v>225</v>
      </c>
      <c r="B21" s="74"/>
      <c r="C21" s="104">
        <v>436576</v>
      </c>
      <c r="D21" s="105"/>
      <c r="E21" s="104">
        <v>1787</v>
      </c>
      <c r="F21" s="104">
        <v>1787</v>
      </c>
      <c r="G21" s="104">
        <v>0</v>
      </c>
      <c r="H21" s="104">
        <v>0</v>
      </c>
      <c r="I21" s="106"/>
      <c r="J21" s="104">
        <v>438363</v>
      </c>
      <c r="K21" s="79"/>
      <c r="L21" s="103">
        <f>J21/' سهام'!$AC$9</f>
        <v>1.6151519742457747E-8</v>
      </c>
    </row>
    <row r="22" spans="1:12" s="73" customFormat="1" ht="21">
      <c r="A22" s="80" t="s">
        <v>226</v>
      </c>
      <c r="B22" s="74"/>
      <c r="C22" s="104">
        <v>850084</v>
      </c>
      <c r="D22" s="105"/>
      <c r="E22" s="104">
        <v>877821583074</v>
      </c>
      <c r="F22" s="104">
        <v>877821583074</v>
      </c>
      <c r="G22" s="104">
        <v>877069882492</v>
      </c>
      <c r="H22" s="104">
        <v>877069882492</v>
      </c>
      <c r="I22" s="106"/>
      <c r="J22" s="104">
        <v>752550666</v>
      </c>
      <c r="K22" s="79"/>
      <c r="L22" s="103">
        <f>J22/' سهام'!$AC$9</f>
        <v>2.7727789387103214E-5</v>
      </c>
    </row>
    <row r="23" spans="1:12" s="73" customFormat="1" ht="21">
      <c r="A23" s="80" t="s">
        <v>227</v>
      </c>
      <c r="B23" s="74"/>
      <c r="C23" s="104">
        <v>2909608</v>
      </c>
      <c r="D23" s="105"/>
      <c r="E23" s="104">
        <v>18493150685</v>
      </c>
      <c r="F23" s="104">
        <v>18493150685</v>
      </c>
      <c r="G23" s="104">
        <v>18495300000</v>
      </c>
      <c r="H23" s="104">
        <v>18495300000</v>
      </c>
      <c r="I23" s="106"/>
      <c r="J23" s="104">
        <v>760293</v>
      </c>
      <c r="K23" s="79"/>
      <c r="L23" s="103">
        <f>J23/' سهام'!$AC$9</f>
        <v>2.8013056301632273E-8</v>
      </c>
    </row>
    <row r="24" spans="1:12" s="73" customFormat="1" ht="21">
      <c r="A24" s="80" t="s">
        <v>228</v>
      </c>
      <c r="B24" s="74"/>
      <c r="C24" s="104">
        <v>2641839</v>
      </c>
      <c r="D24" s="105"/>
      <c r="E24" s="104">
        <v>10813</v>
      </c>
      <c r="F24" s="104">
        <v>10813</v>
      </c>
      <c r="G24" s="104">
        <v>0</v>
      </c>
      <c r="H24" s="104">
        <v>0</v>
      </c>
      <c r="I24" s="106"/>
      <c r="J24" s="104">
        <v>2652652</v>
      </c>
      <c r="K24" s="79"/>
      <c r="L24" s="103">
        <f>J24/' سهام'!$AC$9</f>
        <v>9.7737174779509274E-8</v>
      </c>
    </row>
    <row r="25" spans="1:12" s="73" customFormat="1" ht="21">
      <c r="A25" s="80" t="s">
        <v>229</v>
      </c>
      <c r="B25" s="74"/>
      <c r="C25" s="104">
        <v>1691548248</v>
      </c>
      <c r="D25" s="105"/>
      <c r="E25" s="104">
        <v>4945712085180</v>
      </c>
      <c r="F25" s="104">
        <v>4945712085180</v>
      </c>
      <c r="G25" s="104">
        <v>4947203551252</v>
      </c>
      <c r="H25" s="104">
        <v>4947203551252</v>
      </c>
      <c r="I25" s="106"/>
      <c r="J25" s="104">
        <v>200082176</v>
      </c>
      <c r="K25" s="79"/>
      <c r="L25" s="103">
        <f>J25/' سهام'!$AC$9</f>
        <v>7.3720437531860708E-6</v>
      </c>
    </row>
    <row r="26" spans="1:12" s="73" customFormat="1" ht="21">
      <c r="A26" s="80" t="s">
        <v>230</v>
      </c>
      <c r="B26" s="74"/>
      <c r="C26" s="104">
        <v>6009530</v>
      </c>
      <c r="D26" s="105"/>
      <c r="E26" s="104">
        <v>0</v>
      </c>
      <c r="F26" s="104">
        <v>0</v>
      </c>
      <c r="G26" s="104">
        <v>0</v>
      </c>
      <c r="H26" s="104">
        <v>0</v>
      </c>
      <c r="I26" s="106"/>
      <c r="J26" s="104">
        <v>6009530</v>
      </c>
      <c r="K26" s="79"/>
      <c r="L26" s="103">
        <f>J26/' سهام'!$AC$9</f>
        <v>2.2142161276816725E-7</v>
      </c>
    </row>
    <row r="27" spans="1:12" s="73" customFormat="1" ht="21">
      <c r="A27" s="80" t="s">
        <v>230</v>
      </c>
      <c r="B27" s="74"/>
      <c r="C27" s="104">
        <v>265963</v>
      </c>
      <c r="D27" s="105"/>
      <c r="E27" s="104">
        <v>1093</v>
      </c>
      <c r="F27" s="104">
        <v>1093</v>
      </c>
      <c r="G27" s="104">
        <v>0</v>
      </c>
      <c r="H27" s="104">
        <v>0</v>
      </c>
      <c r="I27" s="106"/>
      <c r="J27" s="104">
        <v>267056</v>
      </c>
      <c r="K27" s="79"/>
      <c r="L27" s="103">
        <f>J27/' سهام'!$AC$9</f>
        <v>9.8396996469633523E-9</v>
      </c>
    </row>
    <row r="28" spans="1:12" s="73" customFormat="1" ht="21">
      <c r="A28" s="80" t="s">
        <v>231</v>
      </c>
      <c r="B28" s="74"/>
      <c r="C28" s="104">
        <v>500000</v>
      </c>
      <c r="D28" s="105"/>
      <c r="E28" s="104">
        <v>0</v>
      </c>
      <c r="F28" s="104">
        <v>0</v>
      </c>
      <c r="G28" s="104">
        <v>500000</v>
      </c>
      <c r="H28" s="104">
        <v>500000</v>
      </c>
      <c r="I28" s="106"/>
      <c r="J28" s="104">
        <v>0</v>
      </c>
      <c r="K28" s="79"/>
      <c r="L28" s="103">
        <f>J28/' سهام'!$AC$9</f>
        <v>0</v>
      </c>
    </row>
    <row r="29" spans="1:12" s="73" customFormat="1" ht="21">
      <c r="A29" s="80" t="s">
        <v>232</v>
      </c>
      <c r="B29" s="74"/>
      <c r="C29" s="104">
        <v>1000000000000</v>
      </c>
      <c r="D29" s="105"/>
      <c r="E29" s="104">
        <v>0</v>
      </c>
      <c r="F29" s="104">
        <v>0</v>
      </c>
      <c r="G29" s="104">
        <v>0</v>
      </c>
      <c r="H29" s="104">
        <v>0</v>
      </c>
      <c r="I29" s="106"/>
      <c r="J29" s="104">
        <v>1000000000000</v>
      </c>
      <c r="K29" s="79"/>
      <c r="L29" s="103">
        <f>J29/' سهام'!$AC$9</f>
        <v>3.6845079859517675E-2</v>
      </c>
    </row>
    <row r="30" spans="1:12" s="73" customFormat="1" ht="21">
      <c r="A30" s="80" t="s">
        <v>233</v>
      </c>
      <c r="B30" s="74"/>
      <c r="C30" s="104">
        <v>43000000000</v>
      </c>
      <c r="D30" s="105"/>
      <c r="E30" s="104">
        <v>0</v>
      </c>
      <c r="F30" s="104">
        <v>0</v>
      </c>
      <c r="G30" s="104">
        <v>0</v>
      </c>
      <c r="H30" s="104">
        <v>0</v>
      </c>
      <c r="I30" s="106"/>
      <c r="J30" s="104">
        <v>43000000000</v>
      </c>
      <c r="K30" s="79"/>
      <c r="L30" s="103">
        <f>J30/' سهام'!$AC$9</f>
        <v>1.58433843395926E-3</v>
      </c>
    </row>
    <row r="31" spans="1:12" s="73" customFormat="1" ht="21">
      <c r="A31" s="80" t="s">
        <v>233</v>
      </c>
      <c r="B31" s="74"/>
      <c r="C31" s="104">
        <v>39800000000</v>
      </c>
      <c r="D31" s="105"/>
      <c r="E31" s="104">
        <v>0</v>
      </c>
      <c r="F31" s="104">
        <v>0</v>
      </c>
      <c r="G31" s="104">
        <v>0</v>
      </c>
      <c r="H31" s="104">
        <v>0</v>
      </c>
      <c r="I31" s="106"/>
      <c r="J31" s="104">
        <v>39800000000</v>
      </c>
      <c r="K31" s="79"/>
      <c r="L31" s="103">
        <f>J31/' سهام'!$AC$9</f>
        <v>1.4664341784088035E-3</v>
      </c>
    </row>
    <row r="32" spans="1:12" s="73" customFormat="1" ht="21">
      <c r="A32" s="80" t="s">
        <v>233</v>
      </c>
      <c r="B32" s="74"/>
      <c r="C32" s="104">
        <v>219000000000</v>
      </c>
      <c r="D32" s="105"/>
      <c r="E32" s="104">
        <v>0</v>
      </c>
      <c r="F32" s="104">
        <v>0</v>
      </c>
      <c r="G32" s="104">
        <v>0</v>
      </c>
      <c r="H32" s="104">
        <v>0</v>
      </c>
      <c r="I32" s="106"/>
      <c r="J32" s="104">
        <v>219000000000</v>
      </c>
      <c r="K32" s="79"/>
      <c r="L32" s="103">
        <f>J32/' سهام'!$AC$9</f>
        <v>8.0690724892343701E-3</v>
      </c>
    </row>
    <row r="33" spans="1:12" s="73" customFormat="1" ht="21">
      <c r="A33" s="80" t="s">
        <v>234</v>
      </c>
      <c r="B33" s="74"/>
      <c r="C33" s="104">
        <v>76004239835</v>
      </c>
      <c r="D33" s="105"/>
      <c r="E33" s="104">
        <v>4069290274938</v>
      </c>
      <c r="F33" s="104">
        <v>4069290274938</v>
      </c>
      <c r="G33" s="104">
        <v>4141097760000</v>
      </c>
      <c r="H33" s="104">
        <v>4141097760000</v>
      </c>
      <c r="I33" s="106"/>
      <c r="J33" s="104">
        <v>4196754773</v>
      </c>
      <c r="K33" s="79"/>
      <c r="L33" s="103">
        <f>J33/' سهام'!$AC$9</f>
        <v>1.5462976476199696E-4</v>
      </c>
    </row>
    <row r="34" spans="1:12" s="73" customFormat="1" ht="21">
      <c r="A34" s="80" t="s">
        <v>233</v>
      </c>
      <c r="B34" s="74"/>
      <c r="C34" s="104">
        <v>17500000000</v>
      </c>
      <c r="D34" s="105"/>
      <c r="E34" s="104">
        <v>0</v>
      </c>
      <c r="F34" s="104">
        <v>0</v>
      </c>
      <c r="G34" s="104">
        <v>0</v>
      </c>
      <c r="H34" s="104">
        <v>0</v>
      </c>
      <c r="I34" s="106"/>
      <c r="J34" s="104">
        <v>17500000000</v>
      </c>
      <c r="K34" s="79"/>
      <c r="L34" s="103">
        <f>J34/' سهام'!$AC$9</f>
        <v>6.4478889754155928E-4</v>
      </c>
    </row>
    <row r="35" spans="1:12" s="73" customFormat="1" ht="21">
      <c r="A35" s="80" t="s">
        <v>235</v>
      </c>
      <c r="B35" s="74"/>
      <c r="C35" s="104">
        <v>553472</v>
      </c>
      <c r="D35" s="105"/>
      <c r="E35" s="104">
        <v>0</v>
      </c>
      <c r="F35" s="104">
        <v>0</v>
      </c>
      <c r="G35" s="104">
        <v>0</v>
      </c>
      <c r="H35" s="104">
        <v>0</v>
      </c>
      <c r="I35" s="106"/>
      <c r="J35" s="104">
        <v>553472</v>
      </c>
      <c r="K35" s="79"/>
      <c r="L35" s="103">
        <f>J35/' سهام'!$AC$9</f>
        <v>2.0392720040006967E-8</v>
      </c>
    </row>
    <row r="36" spans="1:12" s="73" customFormat="1" ht="21">
      <c r="A36" s="80" t="s">
        <v>233</v>
      </c>
      <c r="B36" s="74"/>
      <c r="C36" s="104">
        <v>54000000000</v>
      </c>
      <c r="D36" s="105"/>
      <c r="E36" s="104">
        <v>0</v>
      </c>
      <c r="F36" s="104">
        <v>0</v>
      </c>
      <c r="G36" s="104">
        <v>0</v>
      </c>
      <c r="H36" s="104">
        <v>0</v>
      </c>
      <c r="I36" s="106"/>
      <c r="J36" s="104">
        <v>54000000000</v>
      </c>
      <c r="K36" s="79"/>
      <c r="L36" s="103">
        <f>J36/' سهام'!$AC$9</f>
        <v>1.9896343124139546E-3</v>
      </c>
    </row>
    <row r="37" spans="1:12" s="73" customFormat="1" ht="21">
      <c r="A37" s="80" t="s">
        <v>233</v>
      </c>
      <c r="B37" s="74"/>
      <c r="C37" s="104">
        <v>100000000000</v>
      </c>
      <c r="D37" s="105"/>
      <c r="E37" s="104">
        <v>0</v>
      </c>
      <c r="F37" s="104">
        <v>0</v>
      </c>
      <c r="G37" s="104">
        <v>0</v>
      </c>
      <c r="H37" s="104">
        <v>0</v>
      </c>
      <c r="I37" s="106"/>
      <c r="J37" s="104">
        <v>100000000000</v>
      </c>
      <c r="K37" s="79"/>
      <c r="L37" s="103">
        <f>J37/' سهام'!$AC$9</f>
        <v>3.6845079859517673E-3</v>
      </c>
    </row>
    <row r="38" spans="1:12" s="73" customFormat="1" ht="21">
      <c r="A38" s="80" t="s">
        <v>233</v>
      </c>
      <c r="B38" s="74"/>
      <c r="C38" s="104">
        <v>275700000000</v>
      </c>
      <c r="D38" s="105"/>
      <c r="E38" s="104">
        <v>0</v>
      </c>
      <c r="F38" s="104">
        <v>0</v>
      </c>
      <c r="G38" s="104">
        <v>0</v>
      </c>
      <c r="H38" s="104">
        <v>0</v>
      </c>
      <c r="I38" s="106"/>
      <c r="J38" s="104">
        <v>275700000000</v>
      </c>
      <c r="K38" s="79"/>
      <c r="L38" s="103">
        <f>J38/' سهام'!$AC$9</f>
        <v>1.0158188517269023E-2</v>
      </c>
    </row>
    <row r="39" spans="1:12" s="73" customFormat="1" ht="21">
      <c r="A39" s="80" t="s">
        <v>233</v>
      </c>
      <c r="B39" s="74"/>
      <c r="C39" s="104">
        <v>503300000000</v>
      </c>
      <c r="D39" s="105"/>
      <c r="E39" s="104">
        <v>0</v>
      </c>
      <c r="F39" s="104">
        <v>0</v>
      </c>
      <c r="G39" s="104">
        <v>0</v>
      </c>
      <c r="H39" s="104">
        <v>0</v>
      </c>
      <c r="I39" s="106"/>
      <c r="J39" s="104">
        <v>503300000000</v>
      </c>
      <c r="K39" s="79"/>
      <c r="L39" s="103">
        <f>J39/' سهام'!$AC$9</f>
        <v>1.8544128693295244E-2</v>
      </c>
    </row>
    <row r="40" spans="1:12" s="73" customFormat="1" ht="21">
      <c r="A40" s="80" t="s">
        <v>233</v>
      </c>
      <c r="B40" s="74"/>
      <c r="C40" s="104">
        <v>451200000000</v>
      </c>
      <c r="D40" s="105"/>
      <c r="E40" s="104">
        <v>0</v>
      </c>
      <c r="F40" s="104">
        <v>0</v>
      </c>
      <c r="G40" s="104">
        <v>0</v>
      </c>
      <c r="H40" s="104">
        <v>0</v>
      </c>
      <c r="I40" s="106"/>
      <c r="J40" s="104">
        <v>451200000000</v>
      </c>
      <c r="K40" s="79"/>
      <c r="L40" s="103">
        <f>J40/' سهام'!$AC$9</f>
        <v>1.6624500032614373E-2</v>
      </c>
    </row>
    <row r="41" spans="1:12" s="73" customFormat="1" ht="21">
      <c r="A41" s="80" t="s">
        <v>233</v>
      </c>
      <c r="B41" s="74"/>
      <c r="C41" s="104">
        <v>528100000000</v>
      </c>
      <c r="D41" s="105"/>
      <c r="E41" s="104">
        <v>0</v>
      </c>
      <c r="F41" s="104">
        <v>0</v>
      </c>
      <c r="G41" s="104">
        <v>0</v>
      </c>
      <c r="H41" s="104">
        <v>0</v>
      </c>
      <c r="I41" s="106"/>
      <c r="J41" s="104">
        <v>528100000000</v>
      </c>
      <c r="K41" s="79"/>
      <c r="L41" s="103">
        <f>J41/' سهام'!$AC$9</f>
        <v>1.9457886673811285E-2</v>
      </c>
    </row>
    <row r="42" spans="1:12" s="73" customFormat="1" ht="21">
      <c r="A42" s="80" t="s">
        <v>233</v>
      </c>
      <c r="B42" s="74"/>
      <c r="C42" s="104">
        <v>700000000000</v>
      </c>
      <c r="D42" s="105"/>
      <c r="E42" s="104">
        <v>0</v>
      </c>
      <c r="F42" s="104">
        <v>0</v>
      </c>
      <c r="G42" s="104">
        <v>0</v>
      </c>
      <c r="H42" s="104">
        <v>0</v>
      </c>
      <c r="I42" s="106"/>
      <c r="J42" s="104">
        <v>700000000000</v>
      </c>
      <c r="K42" s="79"/>
      <c r="L42" s="103">
        <f>J42/' سهام'!$AC$9</f>
        <v>2.579155590166237E-2</v>
      </c>
    </row>
    <row r="43" spans="1:12" s="73" customFormat="1" ht="21">
      <c r="A43" s="80" t="s">
        <v>234</v>
      </c>
      <c r="B43" s="74"/>
      <c r="C43" s="104">
        <v>1144965000000</v>
      </c>
      <c r="D43" s="105"/>
      <c r="E43" s="104">
        <v>0</v>
      </c>
      <c r="F43" s="104">
        <v>0</v>
      </c>
      <c r="G43" s="104">
        <v>1144965000000</v>
      </c>
      <c r="H43" s="104">
        <v>1144965000000</v>
      </c>
      <c r="I43" s="106"/>
      <c r="J43" s="104">
        <v>0</v>
      </c>
      <c r="K43" s="79"/>
      <c r="L43" s="103">
        <f>J43/' سهام'!$AC$9</f>
        <v>0</v>
      </c>
    </row>
    <row r="44" spans="1:12" s="73" customFormat="1" ht="21">
      <c r="A44" s="80" t="s">
        <v>234</v>
      </c>
      <c r="B44" s="74"/>
      <c r="C44" s="104">
        <v>852500000000</v>
      </c>
      <c r="D44" s="105"/>
      <c r="E44" s="104">
        <v>0</v>
      </c>
      <c r="F44" s="104">
        <v>0</v>
      </c>
      <c r="G44" s="104">
        <v>852500000000</v>
      </c>
      <c r="H44" s="104">
        <v>852500000000</v>
      </c>
      <c r="I44" s="106"/>
      <c r="J44" s="104">
        <v>0</v>
      </c>
      <c r="K44" s="79"/>
      <c r="L44" s="103">
        <f>J44/' سهام'!$AC$9</f>
        <v>0</v>
      </c>
    </row>
    <row r="45" spans="1:12" s="73" customFormat="1" ht="21">
      <c r="A45" s="80" t="s">
        <v>233</v>
      </c>
      <c r="B45" s="74"/>
      <c r="C45" s="104">
        <v>321000000000</v>
      </c>
      <c r="D45" s="105"/>
      <c r="E45" s="104">
        <v>0</v>
      </c>
      <c r="F45" s="104">
        <v>0</v>
      </c>
      <c r="G45" s="104">
        <v>0</v>
      </c>
      <c r="H45" s="104">
        <v>0</v>
      </c>
      <c r="I45" s="106"/>
      <c r="J45" s="104">
        <v>321000000000</v>
      </c>
      <c r="K45" s="79"/>
      <c r="L45" s="103">
        <f>J45/' سهام'!$AC$9</f>
        <v>1.1827270634905173E-2</v>
      </c>
    </row>
    <row r="46" spans="1:12" s="73" customFormat="1" ht="21">
      <c r="A46" s="80" t="s">
        <v>234</v>
      </c>
      <c r="B46" s="74"/>
      <c r="C46" s="104">
        <v>1000000000000</v>
      </c>
      <c r="D46" s="105"/>
      <c r="E46" s="104">
        <v>0</v>
      </c>
      <c r="F46" s="104">
        <v>0</v>
      </c>
      <c r="G46" s="104">
        <v>1000000000000</v>
      </c>
      <c r="H46" s="104">
        <v>1000000000000</v>
      </c>
      <c r="I46" s="106"/>
      <c r="J46" s="104">
        <v>0</v>
      </c>
      <c r="K46" s="79"/>
      <c r="L46" s="103">
        <f>J46/' سهام'!$AC$9</f>
        <v>0</v>
      </c>
    </row>
    <row r="47" spans="1:12" s="73" customFormat="1" ht="21">
      <c r="A47" s="80" t="s">
        <v>236</v>
      </c>
      <c r="B47" s="74"/>
      <c r="C47" s="104">
        <v>202180000000</v>
      </c>
      <c r="D47" s="105"/>
      <c r="E47" s="104">
        <v>0</v>
      </c>
      <c r="F47" s="104">
        <v>0</v>
      </c>
      <c r="G47" s="104">
        <v>202180000000</v>
      </c>
      <c r="H47" s="104">
        <v>202180000000</v>
      </c>
      <c r="I47" s="106"/>
      <c r="J47" s="104">
        <v>0</v>
      </c>
      <c r="K47" s="79"/>
      <c r="L47" s="103">
        <f>J47/' سهام'!$AC$9</f>
        <v>0</v>
      </c>
    </row>
    <row r="48" spans="1:12" s="73" customFormat="1" ht="21">
      <c r="A48" s="80" t="s">
        <v>236</v>
      </c>
      <c r="B48" s="74"/>
      <c r="C48" s="104">
        <v>198558</v>
      </c>
      <c r="D48" s="105"/>
      <c r="E48" s="104">
        <v>204872040548</v>
      </c>
      <c r="F48" s="104">
        <v>204872040548</v>
      </c>
      <c r="G48" s="104">
        <v>204870600000</v>
      </c>
      <c r="H48" s="104">
        <v>204870600000</v>
      </c>
      <c r="I48" s="106"/>
      <c r="J48" s="104">
        <v>1639106</v>
      </c>
      <c r="K48" s="79"/>
      <c r="L48" s="103">
        <f>J48/' سهام'!$AC$9</f>
        <v>6.0392991468214572E-8</v>
      </c>
    </row>
    <row r="49" spans="1:12" s="73" customFormat="1" ht="21">
      <c r="A49" s="80" t="s">
        <v>217</v>
      </c>
      <c r="B49" s="74"/>
      <c r="C49" s="104">
        <v>1190000000000</v>
      </c>
      <c r="D49" s="105"/>
      <c r="E49" s="104">
        <v>0</v>
      </c>
      <c r="F49" s="104">
        <v>0</v>
      </c>
      <c r="G49" s="104">
        <v>414000000000</v>
      </c>
      <c r="H49" s="104">
        <v>414000000000</v>
      </c>
      <c r="I49" s="106"/>
      <c r="J49" s="104">
        <v>776000000000</v>
      </c>
      <c r="K49" s="79"/>
      <c r="L49" s="103">
        <f>J49/' سهام'!$AC$9</f>
        <v>2.8591781970985716E-2</v>
      </c>
    </row>
    <row r="50" spans="1:12" s="73" customFormat="1" ht="21">
      <c r="A50" s="80" t="s">
        <v>237</v>
      </c>
      <c r="B50" s="74"/>
      <c r="C50" s="104">
        <v>860000000000</v>
      </c>
      <c r="D50" s="105"/>
      <c r="E50" s="104">
        <v>0</v>
      </c>
      <c r="F50" s="104">
        <v>0</v>
      </c>
      <c r="G50" s="104">
        <v>0</v>
      </c>
      <c r="H50" s="104">
        <v>0</v>
      </c>
      <c r="I50" s="106"/>
      <c r="J50" s="104">
        <v>860000000000</v>
      </c>
      <c r="K50" s="79"/>
      <c r="L50" s="103">
        <f>J50/' سهام'!$AC$9</f>
        <v>3.1686768679185198E-2</v>
      </c>
    </row>
    <row r="51" spans="1:12" s="73" customFormat="1" ht="21">
      <c r="A51" s="80" t="s">
        <v>237</v>
      </c>
      <c r="B51" s="74"/>
      <c r="C51" s="104">
        <v>440000</v>
      </c>
      <c r="D51" s="105"/>
      <c r="E51" s="104">
        <v>56643294608</v>
      </c>
      <c r="F51" s="104">
        <v>56643294608</v>
      </c>
      <c r="G51" s="104">
        <v>27053280000</v>
      </c>
      <c r="H51" s="104">
        <v>27053280000</v>
      </c>
      <c r="I51" s="106"/>
      <c r="J51" s="104">
        <v>29590454608</v>
      </c>
      <c r="K51" s="79"/>
      <c r="L51" s="103">
        <f>J51/' سهام'!$AC$9</f>
        <v>1.0902626631111927E-3</v>
      </c>
    </row>
    <row r="52" spans="1:12" s="73" customFormat="1" ht="21">
      <c r="A52" s="80" t="s">
        <v>237</v>
      </c>
      <c r="B52" s="74"/>
      <c r="C52" s="104">
        <v>1140000000000</v>
      </c>
      <c r="D52" s="105"/>
      <c r="E52" s="104">
        <v>0</v>
      </c>
      <c r="F52" s="104">
        <v>0</v>
      </c>
      <c r="G52" s="104">
        <v>0</v>
      </c>
      <c r="H52" s="104">
        <v>0</v>
      </c>
      <c r="I52" s="106"/>
      <c r="J52" s="104">
        <v>1140000000000</v>
      </c>
      <c r="K52" s="79"/>
      <c r="L52" s="103">
        <f>J52/' سهام'!$AC$9</f>
        <v>4.2003391039850152E-2</v>
      </c>
    </row>
    <row r="53" spans="1:12" s="73" customFormat="1" ht="21">
      <c r="A53" s="80" t="s">
        <v>233</v>
      </c>
      <c r="B53" s="74"/>
      <c r="C53" s="104">
        <v>595695000000</v>
      </c>
      <c r="D53" s="105"/>
      <c r="E53" s="104">
        <v>0</v>
      </c>
      <c r="F53" s="104">
        <v>0</v>
      </c>
      <c r="G53" s="104">
        <v>0</v>
      </c>
      <c r="H53" s="104">
        <v>0</v>
      </c>
      <c r="I53" s="106"/>
      <c r="J53" s="104">
        <v>595695000000</v>
      </c>
      <c r="K53" s="79"/>
      <c r="L53" s="103">
        <f>J53/' سهام'!$AC$9</f>
        <v>2.194842984691538E-2</v>
      </c>
    </row>
    <row r="54" spans="1:12" s="73" customFormat="1" ht="21">
      <c r="A54" s="80" t="s">
        <v>233</v>
      </c>
      <c r="B54" s="74"/>
      <c r="C54" s="104">
        <v>443900000000</v>
      </c>
      <c r="D54" s="105"/>
      <c r="E54" s="104">
        <v>0</v>
      </c>
      <c r="F54" s="104">
        <v>0</v>
      </c>
      <c r="G54" s="104">
        <v>0</v>
      </c>
      <c r="H54" s="104">
        <v>0</v>
      </c>
      <c r="I54" s="106"/>
      <c r="J54" s="104">
        <v>443900000000</v>
      </c>
      <c r="K54" s="79"/>
      <c r="L54" s="103">
        <f>J54/' سهام'!$AC$9</f>
        <v>1.6355530949639895E-2</v>
      </c>
    </row>
    <row r="55" spans="1:12" s="73" customFormat="1" ht="21">
      <c r="A55" s="80" t="s">
        <v>233</v>
      </c>
      <c r="B55" s="74"/>
      <c r="C55" s="104">
        <v>641732000000</v>
      </c>
      <c r="D55" s="105"/>
      <c r="E55" s="104">
        <v>0</v>
      </c>
      <c r="F55" s="104">
        <v>0</v>
      </c>
      <c r="G55" s="104">
        <v>0</v>
      </c>
      <c r="H55" s="104">
        <v>0</v>
      </c>
      <c r="I55" s="106"/>
      <c r="J55" s="104">
        <v>641732000000</v>
      </c>
      <c r="K55" s="79"/>
      <c r="L55" s="103">
        <f>J55/' سهام'!$AC$9</f>
        <v>2.3644666788407997E-2</v>
      </c>
    </row>
    <row r="56" spans="1:12" s="73" customFormat="1" ht="21">
      <c r="A56" s="80" t="s">
        <v>233</v>
      </c>
      <c r="B56" s="74"/>
      <c r="C56" s="104">
        <v>70000000000</v>
      </c>
      <c r="D56" s="105"/>
      <c r="E56" s="104">
        <v>0</v>
      </c>
      <c r="F56" s="104">
        <v>0</v>
      </c>
      <c r="G56" s="104">
        <v>0</v>
      </c>
      <c r="H56" s="104">
        <v>0</v>
      </c>
      <c r="I56" s="106"/>
      <c r="J56" s="104">
        <v>70000000000</v>
      </c>
      <c r="K56" s="79"/>
      <c r="L56" s="103">
        <f>J56/' سهام'!$AC$9</f>
        <v>2.5791555901662371E-3</v>
      </c>
    </row>
    <row r="57" spans="1:12" s="73" customFormat="1" ht="21">
      <c r="A57" s="80" t="s">
        <v>234</v>
      </c>
      <c r="B57" s="74"/>
      <c r="C57" s="104">
        <v>1201620000000</v>
      </c>
      <c r="D57" s="105"/>
      <c r="E57" s="104">
        <v>0</v>
      </c>
      <c r="F57" s="104">
        <v>0</v>
      </c>
      <c r="G57" s="104">
        <v>1030400000000</v>
      </c>
      <c r="H57" s="104">
        <v>1030400000000</v>
      </c>
      <c r="I57" s="106"/>
      <c r="J57" s="104">
        <v>171220000000</v>
      </c>
      <c r="K57" s="79"/>
      <c r="L57" s="103">
        <f>J57/' سهام'!$AC$9</f>
        <v>6.3086145735466162E-3</v>
      </c>
    </row>
    <row r="58" spans="1:12" s="73" customFormat="1" ht="21">
      <c r="A58" s="80" t="s">
        <v>238</v>
      </c>
      <c r="B58" s="74"/>
      <c r="C58" s="104">
        <v>2001157000000</v>
      </c>
      <c r="D58" s="105"/>
      <c r="E58" s="104">
        <v>0</v>
      </c>
      <c r="F58" s="104">
        <v>0</v>
      </c>
      <c r="G58" s="104">
        <v>0</v>
      </c>
      <c r="H58" s="104">
        <v>0</v>
      </c>
      <c r="I58" s="106"/>
      <c r="J58" s="104">
        <v>2001157000000</v>
      </c>
      <c r="K58" s="79"/>
      <c r="L58" s="103">
        <f>J58/' سهام'!$AC$9</f>
        <v>7.3732789476432817E-2</v>
      </c>
    </row>
    <row r="59" spans="1:12" s="73" customFormat="1" ht="21">
      <c r="A59" s="80" t="s">
        <v>233</v>
      </c>
      <c r="B59" s="74"/>
      <c r="C59" s="104">
        <v>92373000000</v>
      </c>
      <c r="D59" s="105"/>
      <c r="E59" s="104">
        <v>0</v>
      </c>
      <c r="F59" s="104">
        <v>0</v>
      </c>
      <c r="G59" s="104">
        <v>300000</v>
      </c>
      <c r="H59" s="104">
        <v>300000</v>
      </c>
      <c r="I59" s="106"/>
      <c r="J59" s="104">
        <v>92372700000</v>
      </c>
      <c r="K59" s="79"/>
      <c r="L59" s="103">
        <f>J59/' سهام'!$AC$9</f>
        <v>3.4034795083392683E-3</v>
      </c>
    </row>
    <row r="60" spans="1:12" s="73" customFormat="1" ht="21">
      <c r="A60" s="80" t="s">
        <v>238</v>
      </c>
      <c r="B60" s="74"/>
      <c r="C60" s="104">
        <v>261550000000</v>
      </c>
      <c r="D60" s="105"/>
      <c r="E60" s="104">
        <v>0</v>
      </c>
      <c r="F60" s="104">
        <v>0</v>
      </c>
      <c r="G60" s="104">
        <v>0</v>
      </c>
      <c r="H60" s="104">
        <v>0</v>
      </c>
      <c r="I60" s="106"/>
      <c r="J60" s="104">
        <v>261550000000</v>
      </c>
      <c r="K60" s="79"/>
      <c r="L60" s="103">
        <f>J60/' سهام'!$AC$9</f>
        <v>9.636830637256847E-3</v>
      </c>
    </row>
    <row r="61" spans="1:12" s="73" customFormat="1" ht="21">
      <c r="A61" s="80" t="s">
        <v>238</v>
      </c>
      <c r="B61" s="74"/>
      <c r="C61" s="104">
        <v>85475000000</v>
      </c>
      <c r="D61" s="105"/>
      <c r="E61" s="104">
        <v>111996000000</v>
      </c>
      <c r="F61" s="104">
        <v>111996000000</v>
      </c>
      <c r="G61" s="104">
        <v>0</v>
      </c>
      <c r="H61" s="104">
        <v>0</v>
      </c>
      <c r="I61" s="106"/>
      <c r="J61" s="104">
        <v>197471000000</v>
      </c>
      <c r="K61" s="79"/>
      <c r="L61" s="103">
        <f>J61/' سهام'!$AC$9</f>
        <v>7.2758347649388147E-3</v>
      </c>
    </row>
    <row r="62" spans="1:12" s="73" customFormat="1" ht="21">
      <c r="A62" s="80" t="s">
        <v>238</v>
      </c>
      <c r="B62" s="74"/>
      <c r="C62" s="104">
        <v>0</v>
      </c>
      <c r="D62" s="105"/>
      <c r="E62" s="104">
        <v>303734000000</v>
      </c>
      <c r="F62" s="104">
        <v>303734000000</v>
      </c>
      <c r="G62" s="104">
        <v>0</v>
      </c>
      <c r="H62" s="104">
        <v>0</v>
      </c>
      <c r="I62" s="106"/>
      <c r="J62" s="104">
        <v>303734000000</v>
      </c>
      <c r="K62" s="79"/>
      <c r="L62" s="103">
        <f>J62/' سهام'!$AC$9</f>
        <v>1.1191103486050742E-2</v>
      </c>
    </row>
    <row r="63" spans="1:12" s="73" customFormat="1" ht="21">
      <c r="A63" s="80" t="s">
        <v>238</v>
      </c>
      <c r="B63" s="74"/>
      <c r="C63" s="104">
        <v>0</v>
      </c>
      <c r="D63" s="105"/>
      <c r="E63" s="104">
        <v>412157000000</v>
      </c>
      <c r="F63" s="104">
        <v>412157000000</v>
      </c>
      <c r="G63" s="104">
        <v>0</v>
      </c>
      <c r="H63" s="104">
        <v>0</v>
      </c>
      <c r="I63" s="106"/>
      <c r="J63" s="104">
        <v>412157000000</v>
      </c>
      <c r="K63" s="79"/>
      <c r="L63" s="103">
        <f>J63/' سهام'!$AC$9</f>
        <v>1.5185957579659227E-2</v>
      </c>
    </row>
    <row r="64" spans="1:12" s="73" customFormat="1" ht="21">
      <c r="A64" s="80" t="s">
        <v>239</v>
      </c>
      <c r="B64" s="74"/>
      <c r="C64" s="104">
        <v>0</v>
      </c>
      <c r="D64" s="105"/>
      <c r="E64" s="104">
        <v>1083490000000</v>
      </c>
      <c r="F64" s="104">
        <v>1083490000000</v>
      </c>
      <c r="G64" s="104">
        <v>0</v>
      </c>
      <c r="H64" s="104">
        <v>0</v>
      </c>
      <c r="I64" s="106"/>
      <c r="J64" s="104">
        <v>1083490000000</v>
      </c>
      <c r="K64" s="79"/>
      <c r="L64" s="103">
        <f>J64/' سهام'!$AC$9</f>
        <v>3.9921275576988803E-2</v>
      </c>
    </row>
    <row r="65" spans="1:12" s="73" customFormat="1" ht="21">
      <c r="A65" s="80" t="s">
        <v>239</v>
      </c>
      <c r="B65" s="74"/>
      <c r="C65" s="104">
        <v>0</v>
      </c>
      <c r="D65" s="105"/>
      <c r="E65" s="104">
        <v>100451000000</v>
      </c>
      <c r="F65" s="104">
        <v>100451000000</v>
      </c>
      <c r="G65" s="104">
        <v>0</v>
      </c>
      <c r="H65" s="104">
        <v>0</v>
      </c>
      <c r="I65" s="106"/>
      <c r="J65" s="104">
        <v>100451000000</v>
      </c>
      <c r="K65" s="79"/>
      <c r="L65" s="103">
        <f>J65/' سهام'!$AC$9</f>
        <v>3.7011251169684098E-3</v>
      </c>
    </row>
    <row r="66" spans="1:12" s="73" customFormat="1" ht="21">
      <c r="A66" s="80" t="s">
        <v>239</v>
      </c>
      <c r="B66" s="74"/>
      <c r="C66" s="104">
        <v>0</v>
      </c>
      <c r="D66" s="105"/>
      <c r="E66" s="104">
        <v>248089000000</v>
      </c>
      <c r="F66" s="104">
        <v>248089000000</v>
      </c>
      <c r="G66" s="104">
        <v>0</v>
      </c>
      <c r="H66" s="104">
        <v>0</v>
      </c>
      <c r="I66" s="106"/>
      <c r="J66" s="104">
        <v>248089000000</v>
      </c>
      <c r="K66" s="79"/>
      <c r="L66" s="103">
        <f>J66/' سهام'!$AC$9</f>
        <v>9.140859017267881E-3</v>
      </c>
    </row>
    <row r="67" spans="1:12" s="73" customFormat="1" ht="21.75" thickBot="1">
      <c r="A67" s="80" t="s">
        <v>239</v>
      </c>
      <c r="B67" s="74"/>
      <c r="C67" s="104">
        <v>0</v>
      </c>
      <c r="D67" s="105"/>
      <c r="E67" s="104">
        <v>111930000000</v>
      </c>
      <c r="F67" s="104">
        <v>111930000000</v>
      </c>
      <c r="G67" s="104">
        <v>0</v>
      </c>
      <c r="H67" s="104">
        <v>0</v>
      </c>
      <c r="I67" s="106"/>
      <c r="J67" s="104">
        <v>111930000000</v>
      </c>
      <c r="K67" s="79"/>
      <c r="L67" s="103">
        <f>J67/' سهام'!$AC$9</f>
        <v>4.1240697886758132E-3</v>
      </c>
    </row>
    <row r="68" spans="1:12" s="73" customFormat="1" ht="19.5" thickBot="1">
      <c r="A68" s="74" t="s">
        <v>4</v>
      </c>
      <c r="B68" s="74"/>
      <c r="C68" s="107">
        <f>SUM(C9:C67)</f>
        <v>16115972986062</v>
      </c>
      <c r="D68" s="101"/>
      <c r="E68" s="107">
        <f>SUM(E9:E67)</f>
        <v>14687469570466</v>
      </c>
      <c r="F68" s="107">
        <f>SUM(F9:F67)</f>
        <v>14687469570466</v>
      </c>
      <c r="G68" s="107">
        <f>SUM(G9:G67)</f>
        <v>17005120143544</v>
      </c>
      <c r="H68" s="107">
        <f>SUM(H9:H67)</f>
        <v>17005120143544</v>
      </c>
      <c r="J68" s="107">
        <f>SUM(J9:J67)</f>
        <v>13798322412984</v>
      </c>
      <c r="K68" s="79"/>
      <c r="L68" s="85">
        <f>SUM(L9:L67)</f>
        <v>0.50840029123376806</v>
      </c>
    </row>
    <row r="69" spans="1:12" s="73" customFormat="1" ht="19.5" thickTop="1">
      <c r="L69" s="86"/>
    </row>
    <row r="70" spans="1:12" s="73" customFormat="1" ht="18.75">
      <c r="L70" s="86"/>
    </row>
    <row r="71" spans="1:12" s="73" customFormat="1" ht="18.75">
      <c r="L71" s="86"/>
    </row>
    <row r="72" spans="1:12">
      <c r="E72" s="6" t="s">
        <v>97</v>
      </c>
    </row>
  </sheetData>
  <mergeCells count="13">
    <mergeCell ref="E6:H6"/>
    <mergeCell ref="E7:F8"/>
    <mergeCell ref="G7:H8"/>
    <mergeCell ref="A1:T1"/>
    <mergeCell ref="A2:T2"/>
    <mergeCell ref="A3:T3"/>
    <mergeCell ref="L7:L8"/>
    <mergeCell ref="A4:T4"/>
    <mergeCell ref="J6:L6"/>
    <mergeCell ref="J7:J8"/>
    <mergeCell ref="K7:K8"/>
    <mergeCell ref="A7:A8"/>
    <mergeCell ref="C7:C8"/>
  </mergeCells>
  <pageMargins left="0.7" right="0.7" top="0.75" bottom="0.75" header="0.3" footer="0.3"/>
  <pageSetup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2"/>
  <sheetViews>
    <sheetView rightToLeft="1" view="pageBreakPreview" zoomScaleNormal="100" zoomScaleSheetLayoutView="100" workbookViewId="0">
      <selection activeCell="A26" sqref="A26"/>
    </sheetView>
  </sheetViews>
  <sheetFormatPr defaultRowHeight="14.25"/>
  <cols>
    <col min="1" max="1" width="60.125" style="37" customWidth="1"/>
    <col min="2" max="2" width="1" style="37" customWidth="1"/>
    <col min="4" max="4" width="1.125" customWidth="1"/>
    <col min="5" max="5" width="15.25" customWidth="1"/>
    <col min="6" max="6" width="1" customWidth="1"/>
    <col min="7" max="7" width="17" customWidth="1"/>
    <col min="8" max="8" width="0.375" customWidth="1"/>
    <col min="9" max="9" width="15.25" style="173" customWidth="1"/>
  </cols>
  <sheetData>
    <row r="1" spans="1:23" ht="21">
      <c r="A1" s="181" t="s">
        <v>216</v>
      </c>
      <c r="B1" s="181"/>
      <c r="C1" s="181"/>
      <c r="D1" s="181"/>
      <c r="E1" s="181"/>
      <c r="F1" s="181"/>
      <c r="G1" s="181"/>
      <c r="H1" s="181"/>
      <c r="I1" s="181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3" ht="21">
      <c r="A2" s="181" t="s">
        <v>85</v>
      </c>
      <c r="B2" s="181"/>
      <c r="C2" s="181"/>
      <c r="D2" s="181"/>
      <c r="E2" s="181"/>
      <c r="F2" s="181"/>
      <c r="G2" s="181"/>
      <c r="H2" s="181"/>
      <c r="I2" s="181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3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3" ht="25.5">
      <c r="A4" s="182" t="s">
        <v>40</v>
      </c>
      <c r="B4" s="182"/>
      <c r="C4" s="182"/>
      <c r="D4" s="182"/>
      <c r="E4" s="182"/>
      <c r="F4" s="182"/>
      <c r="G4" s="182"/>
      <c r="H4" s="182"/>
      <c r="I4" s="182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ht="18.75" thickBot="1">
      <c r="A5" s="42" t="s">
        <v>62</v>
      </c>
      <c r="B5" s="38"/>
      <c r="C5" s="39" t="s">
        <v>63</v>
      </c>
      <c r="D5" s="40"/>
      <c r="E5" s="39" t="s">
        <v>8</v>
      </c>
      <c r="F5" s="40"/>
      <c r="G5" s="39" t="s">
        <v>29</v>
      </c>
      <c r="H5" s="40"/>
      <c r="I5" s="172" t="s">
        <v>98</v>
      </c>
    </row>
    <row r="6" spans="1:23" ht="25.5">
      <c r="A6" s="43" t="s">
        <v>79</v>
      </c>
      <c r="B6" s="43"/>
      <c r="C6" s="48" t="s">
        <v>88</v>
      </c>
      <c r="D6" s="41"/>
      <c r="E6" s="140">
        <f>'درآمد سرمایه گذاری در سهام '!R30</f>
        <v>501306687025</v>
      </c>
      <c r="F6" s="41"/>
      <c r="G6" s="170">
        <f>E6/$E$11</f>
        <v>9.7845816834736601E-2</v>
      </c>
      <c r="H6" s="30"/>
      <c r="I6" s="170">
        <f>E6/' سهام'!$AC$9</f>
        <v>1.8470684917546359E-2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ht="25.5">
      <c r="A7" s="43" t="s">
        <v>126</v>
      </c>
      <c r="B7" s="43"/>
      <c r="C7" s="48" t="s">
        <v>89</v>
      </c>
      <c r="D7" s="41"/>
      <c r="E7" s="140">
        <f>'درآمد سرمایه گذاری در صندوق'!R28</f>
        <v>130100614910</v>
      </c>
      <c r="F7" s="41"/>
      <c r="G7" s="170">
        <f t="shared" ref="G7:G10" si="0">E7/$E$11</f>
        <v>2.5393239839099992E-2</v>
      </c>
      <c r="H7" s="30"/>
      <c r="I7" s="170">
        <f>E7/' سهام'!$AC$9</f>
        <v>4.7935675461313063E-3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 ht="25.5">
      <c r="A8" s="43" t="s">
        <v>80</v>
      </c>
      <c r="B8" s="43"/>
      <c r="C8" s="48" t="s">
        <v>90</v>
      </c>
      <c r="D8" s="41"/>
      <c r="E8" s="140">
        <f>'درآمد سرمایه گذاری در اوراق بها'!Q44</f>
        <v>2179509024114</v>
      </c>
      <c r="F8" s="41"/>
      <c r="G8" s="170">
        <f t="shared" si="0"/>
        <v>0.4253999523299376</v>
      </c>
      <c r="H8" s="30"/>
      <c r="I8" s="170">
        <f>E8/' سهام'!$AC$9</f>
        <v>8.0304184048019769E-2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</row>
    <row r="9" spans="1:23" ht="25.5">
      <c r="A9" s="43" t="s">
        <v>81</v>
      </c>
      <c r="B9" s="43"/>
      <c r="C9" s="48" t="s">
        <v>91</v>
      </c>
      <c r="D9" s="41"/>
      <c r="E9" s="169">
        <f>'درآمد سپرده بانکی'!G154</f>
        <v>2310550973543</v>
      </c>
      <c r="F9" s="41"/>
      <c r="G9" s="170">
        <f t="shared" si="0"/>
        <v>0.45097692330071848</v>
      </c>
      <c r="H9" s="30"/>
      <c r="I9" s="170">
        <f>E9/' سهام'!$AC$9</f>
        <v>8.513243513967815E-2</v>
      </c>
      <c r="J9" s="36"/>
      <c r="K9" s="36"/>
      <c r="L9" s="36"/>
      <c r="M9" s="36"/>
      <c r="N9" s="36"/>
      <c r="O9" s="36"/>
      <c r="P9" s="36"/>
      <c r="Q9" s="36"/>
      <c r="R9" s="36"/>
      <c r="S9" s="36"/>
    </row>
    <row r="10" spans="1:23" ht="26.25" thickBot="1">
      <c r="A10" s="43" t="s">
        <v>42</v>
      </c>
      <c r="B10" s="43"/>
      <c r="C10" s="48" t="s">
        <v>127</v>
      </c>
      <c r="D10" s="41"/>
      <c r="E10" s="169">
        <f>'سایر درآمدها'!E11</f>
        <v>1967745891</v>
      </c>
      <c r="F10" s="41"/>
      <c r="G10" s="170">
        <f t="shared" si="0"/>
        <v>3.8406769550730104E-4</v>
      </c>
      <c r="H10" s="30"/>
      <c r="I10" s="170">
        <f>E10/' سهام'!$AC$9</f>
        <v>7.2501754497132756E-5</v>
      </c>
      <c r="J10" s="36"/>
      <c r="K10" s="36"/>
    </row>
    <row r="11" spans="1:23" ht="20.25" thickBot="1">
      <c r="A11" s="43" t="s">
        <v>4</v>
      </c>
      <c r="E11" s="94">
        <f>SUM(E6:E10)</f>
        <v>5123435045483</v>
      </c>
      <c r="G11" s="171">
        <f>SUM(G6:G10)</f>
        <v>0.99999999999999989</v>
      </c>
      <c r="H11" s="30"/>
      <c r="I11" s="171">
        <f>SUM(I6:I10)</f>
        <v>0.18877337340587272</v>
      </c>
    </row>
    <row r="12" spans="1:23" ht="15" thickTop="1"/>
  </sheetData>
  <mergeCells count="4">
    <mergeCell ref="A4:I4"/>
    <mergeCell ref="A3:I3"/>
    <mergeCell ref="A2:I2"/>
    <mergeCell ref="A1:I1"/>
  </mergeCells>
  <pageMargins left="0.7" right="0.7" top="0.75" bottom="0.75" header="0.3" footer="0.3"/>
  <pageSetup scale="93" orientation="landscape" horizontalDpi="4294967295" verticalDpi="4294967295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S31"/>
  <sheetViews>
    <sheetView rightToLeft="1" view="pageBreakPreview" zoomScale="110" zoomScaleNormal="100" zoomScaleSheetLayoutView="110" workbookViewId="0">
      <selection activeCell="V23" sqref="V23"/>
    </sheetView>
  </sheetViews>
  <sheetFormatPr defaultColWidth="9.125" defaultRowHeight="15.75"/>
  <cols>
    <col min="1" max="1" width="24.5" style="6" bestFit="1" customWidth="1"/>
    <col min="2" max="2" width="0.625" style="6" customWidth="1"/>
    <col min="3" max="3" width="13" style="6" bestFit="1" customWidth="1"/>
    <col min="4" max="4" width="0.375" style="6" customWidth="1"/>
    <col min="5" max="5" width="14.875" style="6" bestFit="1" customWidth="1"/>
    <col min="6" max="6" width="0.875" style="6" customWidth="1"/>
    <col min="7" max="7" width="13" style="6" bestFit="1" customWidth="1"/>
    <col min="8" max="8" width="1" style="6" customWidth="1"/>
    <col min="9" max="9" width="11.375" style="6" bestFit="1" customWidth="1"/>
    <col min="10" max="10" width="13.5" style="6" bestFit="1" customWidth="1"/>
    <col min="11" max="11" width="0.75" style="6" customWidth="1"/>
    <col min="12" max="12" width="13" style="6" bestFit="1" customWidth="1"/>
    <col min="13" max="13" width="0.625" style="6" customWidth="1"/>
    <col min="14" max="14" width="14.875" style="6" bestFit="1" customWidth="1"/>
    <col min="15" max="15" width="0.875" style="6" customWidth="1"/>
    <col min="16" max="16" width="13" style="6" bestFit="1" customWidth="1"/>
    <col min="17" max="17" width="0.875" style="6" customWidth="1"/>
    <col min="18" max="18" width="11.375" style="6" bestFit="1" customWidth="1"/>
    <col min="19" max="19" width="13.5" style="6" bestFit="1" customWidth="1"/>
    <col min="20" max="16384" width="9.125" style="6"/>
  </cols>
  <sheetData>
    <row r="1" spans="1:19" ht="21">
      <c r="A1" s="181" t="s">
        <v>216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19" ht="21">
      <c r="A2" s="181" t="s">
        <v>92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5" spans="1:19" ht="25.5">
      <c r="A5" s="182" t="s">
        <v>41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</row>
    <row r="7" spans="1:19" ht="19.5" customHeight="1" thickBot="1">
      <c r="A7" s="4"/>
      <c r="B7" s="5"/>
      <c r="C7" s="222" t="s">
        <v>240</v>
      </c>
      <c r="D7" s="222"/>
      <c r="E7" s="222"/>
      <c r="F7" s="222"/>
      <c r="G7" s="222"/>
      <c r="H7" s="222"/>
      <c r="I7" s="222"/>
      <c r="J7" s="222"/>
      <c r="K7" s="5"/>
      <c r="L7" s="222" t="s">
        <v>248</v>
      </c>
      <c r="M7" s="222"/>
      <c r="N7" s="222"/>
      <c r="O7" s="222"/>
      <c r="P7" s="222"/>
      <c r="Q7" s="222"/>
      <c r="R7" s="222"/>
      <c r="S7" s="222"/>
    </row>
    <row r="8" spans="1:19" ht="19.5" customHeight="1">
      <c r="A8" s="224" t="s">
        <v>37</v>
      </c>
      <c r="B8" s="223"/>
      <c r="C8" s="227" t="s">
        <v>20</v>
      </c>
      <c r="D8" s="226"/>
      <c r="E8" s="227" t="s">
        <v>21</v>
      </c>
      <c r="F8" s="226"/>
      <c r="G8" s="227" t="s">
        <v>22</v>
      </c>
      <c r="H8" s="226"/>
      <c r="I8" s="227" t="s">
        <v>4</v>
      </c>
      <c r="J8" s="227"/>
      <c r="K8" s="223"/>
      <c r="L8" s="227" t="s">
        <v>20</v>
      </c>
      <c r="M8" s="226"/>
      <c r="N8" s="227" t="s">
        <v>21</v>
      </c>
      <c r="O8" s="226"/>
      <c r="P8" s="227" t="s">
        <v>22</v>
      </c>
      <c r="Q8" s="226"/>
      <c r="R8" s="227" t="s">
        <v>4</v>
      </c>
      <c r="S8" s="227"/>
    </row>
    <row r="9" spans="1:19" ht="18.75" customHeight="1" thickBot="1">
      <c r="A9" s="224"/>
      <c r="B9" s="223"/>
      <c r="C9" s="228"/>
      <c r="D9" s="223"/>
      <c r="E9" s="228"/>
      <c r="F9" s="223"/>
      <c r="G9" s="228"/>
      <c r="H9" s="223"/>
      <c r="I9" s="222"/>
      <c r="J9" s="222"/>
      <c r="K9" s="223"/>
      <c r="L9" s="228"/>
      <c r="M9" s="223"/>
      <c r="N9" s="228"/>
      <c r="O9" s="223"/>
      <c r="P9" s="228"/>
      <c r="Q9" s="223"/>
      <c r="R9" s="222"/>
      <c r="S9" s="222"/>
    </row>
    <row r="10" spans="1:19" ht="28.5" customHeight="1" thickBot="1">
      <c r="A10" s="225"/>
      <c r="B10" s="223"/>
      <c r="C10" s="54" t="s">
        <v>96</v>
      </c>
      <c r="D10" s="223"/>
      <c r="E10" s="54" t="s">
        <v>96</v>
      </c>
      <c r="F10" s="223"/>
      <c r="G10" s="54" t="s">
        <v>96</v>
      </c>
      <c r="H10" s="223"/>
      <c r="I10" s="7" t="s">
        <v>8</v>
      </c>
      <c r="J10" s="7" t="s">
        <v>23</v>
      </c>
      <c r="K10" s="223"/>
      <c r="L10" s="54" t="s">
        <v>96</v>
      </c>
      <c r="M10" s="223"/>
      <c r="N10" s="54" t="s">
        <v>96</v>
      </c>
      <c r="O10" s="223"/>
      <c r="P10" s="54" t="s">
        <v>96</v>
      </c>
      <c r="Q10" s="223"/>
      <c r="R10" s="7" t="s">
        <v>8</v>
      </c>
      <c r="S10" s="7" t="s">
        <v>23</v>
      </c>
    </row>
    <row r="11" spans="1:19" ht="22.5" customHeight="1">
      <c r="A11" s="80" t="s">
        <v>242</v>
      </c>
      <c r="B11" s="9"/>
      <c r="C11" s="81">
        <v>0</v>
      </c>
      <c r="D11" s="9"/>
      <c r="E11" s="10">
        <v>0</v>
      </c>
      <c r="F11" s="9"/>
      <c r="G11" s="81">
        <v>0</v>
      </c>
      <c r="H11" s="9"/>
      <c r="I11" s="138">
        <f>C11+E11+G11</f>
        <v>0</v>
      </c>
      <c r="J11" s="174">
        <f>I11/درآمدها!$E$11</f>
        <v>0</v>
      </c>
      <c r="K11" s="9"/>
      <c r="L11" s="81">
        <v>5405330000</v>
      </c>
      <c r="M11" s="128"/>
      <c r="N11" s="10">
        <v>0</v>
      </c>
      <c r="O11" s="128"/>
      <c r="P11" s="81">
        <v>8843268066</v>
      </c>
      <c r="Q11" s="128"/>
      <c r="R11" s="138">
        <f>L11+P11+N11</f>
        <v>14248598066</v>
      </c>
      <c r="S11" s="177">
        <f>R11/درآمدها!$E$11</f>
        <v>2.781063473921088E-3</v>
      </c>
    </row>
    <row r="12" spans="1:19" ht="22.5" customHeight="1">
      <c r="A12" s="80" t="s">
        <v>151</v>
      </c>
      <c r="B12" s="134"/>
      <c r="C12" s="81">
        <v>0</v>
      </c>
      <c r="D12" s="134"/>
      <c r="E12" s="81">
        <v>-5392204344</v>
      </c>
      <c r="F12" s="134"/>
      <c r="G12" s="81">
        <v>0</v>
      </c>
      <c r="H12" s="134"/>
      <c r="I12" s="138">
        <f t="shared" ref="I12:I29" si="0">C12+E12+G12</f>
        <v>-5392204344</v>
      </c>
      <c r="J12" s="175">
        <f>I12/درآمدها!$E$11</f>
        <v>-1.0524588086178541E-3</v>
      </c>
      <c r="K12" s="134"/>
      <c r="L12" s="81">
        <v>0</v>
      </c>
      <c r="M12" s="134"/>
      <c r="N12" s="132">
        <v>-8321660402</v>
      </c>
      <c r="O12" s="134"/>
      <c r="P12" s="81">
        <v>0</v>
      </c>
      <c r="Q12" s="134"/>
      <c r="R12" s="138">
        <f t="shared" ref="R12:R29" si="1">L12+P12+N12</f>
        <v>-8321660402</v>
      </c>
      <c r="S12" s="177">
        <f>R12/درآمدها!$E$11</f>
        <v>-1.6242345863907591E-3</v>
      </c>
    </row>
    <row r="13" spans="1:19" ht="22.5" customHeight="1">
      <c r="A13" s="80" t="s">
        <v>169</v>
      </c>
      <c r="B13" s="134"/>
      <c r="C13" s="81">
        <v>0</v>
      </c>
      <c r="D13" s="134"/>
      <c r="E13" s="81">
        <v>306642983</v>
      </c>
      <c r="F13" s="134"/>
      <c r="G13" s="81">
        <v>0</v>
      </c>
      <c r="H13" s="134"/>
      <c r="I13" s="138">
        <f t="shared" si="0"/>
        <v>306642983</v>
      </c>
      <c r="J13" s="175">
        <f>I13/درآمدها!$E$11</f>
        <v>5.9851053107494199E-5</v>
      </c>
      <c r="K13" s="134"/>
      <c r="L13" s="81">
        <v>0</v>
      </c>
      <c r="M13" s="134"/>
      <c r="N13" s="132">
        <v>128282463</v>
      </c>
      <c r="O13" s="134"/>
      <c r="P13" s="81">
        <v>0</v>
      </c>
      <c r="Q13" s="134"/>
      <c r="R13" s="138">
        <f t="shared" si="1"/>
        <v>128282463</v>
      </c>
      <c r="S13" s="177">
        <f>R13/درآمدها!$E$11</f>
        <v>2.5038370128864681E-5</v>
      </c>
    </row>
    <row r="14" spans="1:19" ht="22.5" customHeight="1">
      <c r="A14" s="80" t="s">
        <v>166</v>
      </c>
      <c r="B14" s="134"/>
      <c r="C14" s="81">
        <v>0</v>
      </c>
      <c r="D14" s="134"/>
      <c r="E14" s="81">
        <v>-3492097650</v>
      </c>
      <c r="F14" s="134"/>
      <c r="G14" s="81">
        <v>0</v>
      </c>
      <c r="H14" s="134"/>
      <c r="I14" s="138">
        <f t="shared" si="0"/>
        <v>-3492097650</v>
      </c>
      <c r="J14" s="175">
        <f>I14/درآمدها!$E$11</f>
        <v>-6.8159303650755867E-4</v>
      </c>
      <c r="K14" s="134"/>
      <c r="L14" s="81">
        <v>0</v>
      </c>
      <c r="M14" s="134"/>
      <c r="N14" s="132">
        <v>-2826550594</v>
      </c>
      <c r="O14" s="134"/>
      <c r="P14" s="81">
        <v>0</v>
      </c>
      <c r="Q14" s="134"/>
      <c r="R14" s="138">
        <f t="shared" si="1"/>
        <v>-2826550594</v>
      </c>
      <c r="S14" s="177">
        <f>R14/درآمدها!$E$11</f>
        <v>-5.5169052967539542E-4</v>
      </c>
    </row>
    <row r="15" spans="1:19" ht="22.5" customHeight="1">
      <c r="A15" s="80" t="s">
        <v>172</v>
      </c>
      <c r="B15" s="134"/>
      <c r="C15" s="81">
        <v>0</v>
      </c>
      <c r="D15" s="134"/>
      <c r="E15" s="81">
        <v>-7033343894</v>
      </c>
      <c r="F15" s="134"/>
      <c r="G15" s="81">
        <v>0</v>
      </c>
      <c r="H15" s="134"/>
      <c r="I15" s="138">
        <f t="shared" si="0"/>
        <v>-7033343894</v>
      </c>
      <c r="J15" s="175">
        <f>I15/درآمدها!$E$11</f>
        <v>-1.3727789718346957E-3</v>
      </c>
      <c r="K15" s="134"/>
      <c r="L15" s="81">
        <v>0</v>
      </c>
      <c r="M15" s="134"/>
      <c r="N15" s="132">
        <v>-7033343894</v>
      </c>
      <c r="O15" s="134"/>
      <c r="P15" s="81">
        <v>0</v>
      </c>
      <c r="Q15" s="134"/>
      <c r="R15" s="138">
        <f t="shared" si="1"/>
        <v>-7033343894</v>
      </c>
      <c r="S15" s="177">
        <f>R15/درآمدها!$E$11</f>
        <v>-1.3727789718346957E-3</v>
      </c>
    </row>
    <row r="16" spans="1:19" ht="22.5" customHeight="1">
      <c r="A16" s="80" t="s">
        <v>168</v>
      </c>
      <c r="B16" s="134"/>
      <c r="C16" s="81">
        <v>0</v>
      </c>
      <c r="D16" s="134"/>
      <c r="E16" s="81">
        <v>-1314081245</v>
      </c>
      <c r="F16" s="134"/>
      <c r="G16" s="81">
        <v>2511050795</v>
      </c>
      <c r="H16" s="134"/>
      <c r="I16" s="138">
        <f t="shared" si="0"/>
        <v>1196969550</v>
      </c>
      <c r="J16" s="175">
        <f>I16/درآمدها!$E$11</f>
        <v>2.3362637358997852E-4</v>
      </c>
      <c r="K16" s="134"/>
      <c r="L16" s="81">
        <v>0</v>
      </c>
      <c r="M16" s="134"/>
      <c r="N16" s="132">
        <v>9455637409</v>
      </c>
      <c r="O16" s="134"/>
      <c r="P16" s="81">
        <v>2263530928</v>
      </c>
      <c r="Q16" s="134"/>
      <c r="R16" s="138">
        <f t="shared" si="1"/>
        <v>11719168337</v>
      </c>
      <c r="S16" s="177">
        <f>R16/درآمدها!$E$11</f>
        <v>2.2873654555905865E-3</v>
      </c>
    </row>
    <row r="17" spans="1:19" ht="22.5" customHeight="1">
      <c r="A17" s="80" t="s">
        <v>265</v>
      </c>
      <c r="B17" s="134"/>
      <c r="C17" s="81">
        <v>0</v>
      </c>
      <c r="D17" s="134"/>
      <c r="E17" s="81">
        <v>0</v>
      </c>
      <c r="F17" s="134"/>
      <c r="G17" s="81">
        <v>0</v>
      </c>
      <c r="H17" s="134"/>
      <c r="I17" s="138">
        <f t="shared" si="0"/>
        <v>0</v>
      </c>
      <c r="J17" s="175">
        <f>I17/درآمدها!$E$11</f>
        <v>0</v>
      </c>
      <c r="K17" s="134"/>
      <c r="L17" s="81">
        <v>0</v>
      </c>
      <c r="M17" s="134"/>
      <c r="N17" s="81">
        <v>0</v>
      </c>
      <c r="O17" s="134"/>
      <c r="P17" s="81">
        <v>149950985</v>
      </c>
      <c r="Q17" s="134"/>
      <c r="R17" s="138">
        <f t="shared" si="1"/>
        <v>149950985</v>
      </c>
      <c r="S17" s="177">
        <f>R17/درآمدها!$E$11</f>
        <v>2.9267665866517045E-5</v>
      </c>
    </row>
    <row r="18" spans="1:19" ht="22.5" customHeight="1">
      <c r="A18" s="80" t="s">
        <v>266</v>
      </c>
      <c r="B18" s="134"/>
      <c r="C18" s="81">
        <v>0</v>
      </c>
      <c r="D18" s="134"/>
      <c r="E18" s="81">
        <v>0</v>
      </c>
      <c r="F18" s="134"/>
      <c r="G18" s="81">
        <v>0</v>
      </c>
      <c r="H18" s="134"/>
      <c r="I18" s="138">
        <f t="shared" si="0"/>
        <v>0</v>
      </c>
      <c r="J18" s="175">
        <f>I18/درآمدها!$E$11</f>
        <v>0</v>
      </c>
      <c r="K18" s="134"/>
      <c r="L18" s="81">
        <v>0</v>
      </c>
      <c r="M18" s="134"/>
      <c r="N18" s="81">
        <v>0</v>
      </c>
      <c r="O18" s="134"/>
      <c r="P18" s="81">
        <v>56458229786</v>
      </c>
      <c r="Q18" s="134"/>
      <c r="R18" s="138">
        <f t="shared" si="1"/>
        <v>56458229786</v>
      </c>
      <c r="S18" s="177">
        <f>R18/درآمدها!$E$11</f>
        <v>1.1019604871496429E-2</v>
      </c>
    </row>
    <row r="19" spans="1:19" ht="22.5" customHeight="1">
      <c r="A19" s="80" t="s">
        <v>270</v>
      </c>
      <c r="B19" s="134"/>
      <c r="C19" s="81">
        <v>0</v>
      </c>
      <c r="D19" s="134"/>
      <c r="E19" s="81">
        <v>0</v>
      </c>
      <c r="F19" s="134"/>
      <c r="G19" s="81">
        <v>0</v>
      </c>
      <c r="H19" s="134"/>
      <c r="I19" s="138">
        <f t="shared" si="0"/>
        <v>0</v>
      </c>
      <c r="J19" s="175">
        <f>I19/درآمدها!$E$11</f>
        <v>0</v>
      </c>
      <c r="K19" s="134"/>
      <c r="L19" s="81">
        <v>0</v>
      </c>
      <c r="M19" s="134"/>
      <c r="N19" s="81">
        <v>0</v>
      </c>
      <c r="O19" s="134"/>
      <c r="P19" s="81">
        <v>12758041988</v>
      </c>
      <c r="Q19" s="134"/>
      <c r="R19" s="138">
        <f t="shared" si="1"/>
        <v>12758041988</v>
      </c>
      <c r="S19" s="177">
        <f>R19/درآمدها!$E$11</f>
        <v>2.490134426364581E-3</v>
      </c>
    </row>
    <row r="20" spans="1:19" ht="22.5" customHeight="1">
      <c r="A20" s="80" t="s">
        <v>272</v>
      </c>
      <c r="B20" s="134"/>
      <c r="C20" s="81">
        <v>0</v>
      </c>
      <c r="D20" s="134"/>
      <c r="E20" s="81">
        <v>0</v>
      </c>
      <c r="F20" s="134"/>
      <c r="G20" s="81">
        <v>0</v>
      </c>
      <c r="H20" s="134"/>
      <c r="I20" s="138">
        <f t="shared" si="0"/>
        <v>0</v>
      </c>
      <c r="J20" s="175">
        <f>I20/درآمدها!$E$11</f>
        <v>0</v>
      </c>
      <c r="K20" s="134"/>
      <c r="L20" s="81">
        <v>0</v>
      </c>
      <c r="M20" s="134"/>
      <c r="N20" s="81">
        <v>0</v>
      </c>
      <c r="O20" s="134"/>
      <c r="P20" s="81">
        <v>-3373992</v>
      </c>
      <c r="Q20" s="134"/>
      <c r="R20" s="138">
        <f t="shared" si="1"/>
        <v>-3373992</v>
      </c>
      <c r="S20" s="177">
        <f>R20/درآمدها!$E$11</f>
        <v>-6.5854099252700195E-7</v>
      </c>
    </row>
    <row r="21" spans="1:19" ht="22.5" customHeight="1">
      <c r="A21" s="80" t="s">
        <v>267</v>
      </c>
      <c r="B21" s="134"/>
      <c r="C21" s="81"/>
      <c r="D21" s="134"/>
      <c r="E21" s="81"/>
      <c r="F21" s="134"/>
      <c r="G21" s="81"/>
      <c r="H21" s="134"/>
      <c r="I21" s="138"/>
      <c r="J21" s="175">
        <f>I21/درآمدها!$E$11</f>
        <v>0</v>
      </c>
      <c r="K21" s="134"/>
      <c r="L21" s="81"/>
      <c r="M21" s="134"/>
      <c r="N21" s="81"/>
      <c r="O21" s="134"/>
      <c r="P21" s="81">
        <v>4102073909</v>
      </c>
      <c r="Q21" s="134"/>
      <c r="R21" s="138">
        <f t="shared" si="1"/>
        <v>4102073909</v>
      </c>
      <c r="S21" s="177">
        <f>R21/درآمدها!$E$11</f>
        <v>8.0064914897604337E-4</v>
      </c>
    </row>
    <row r="22" spans="1:19" ht="22.5" customHeight="1">
      <c r="A22" s="80" t="s">
        <v>275</v>
      </c>
      <c r="B22" s="134"/>
      <c r="C22" s="81">
        <v>0</v>
      </c>
      <c r="D22" s="134"/>
      <c r="E22" s="81">
        <v>0</v>
      </c>
      <c r="F22" s="134"/>
      <c r="G22" s="81">
        <v>0</v>
      </c>
      <c r="H22" s="134"/>
      <c r="I22" s="138">
        <f t="shared" si="0"/>
        <v>0</v>
      </c>
      <c r="J22" s="175">
        <f>I22/درآمدها!$E$11</f>
        <v>0</v>
      </c>
      <c r="K22" s="134"/>
      <c r="L22" s="81">
        <v>0</v>
      </c>
      <c r="M22" s="134"/>
      <c r="N22" s="81">
        <v>0</v>
      </c>
      <c r="O22" s="134"/>
      <c r="P22" s="81">
        <v>10232205674</v>
      </c>
      <c r="Q22" s="134"/>
      <c r="R22" s="138">
        <f t="shared" si="1"/>
        <v>10232205674</v>
      </c>
      <c r="S22" s="177">
        <f>R22/درآمدها!$E$11</f>
        <v>1.9971377763481303E-3</v>
      </c>
    </row>
    <row r="23" spans="1:19" ht="22.5" customHeight="1">
      <c r="A23" s="80" t="s">
        <v>277</v>
      </c>
      <c r="B23" s="134"/>
      <c r="C23" s="81">
        <v>0</v>
      </c>
      <c r="D23" s="134"/>
      <c r="E23" s="81">
        <v>0</v>
      </c>
      <c r="F23" s="134"/>
      <c r="G23" s="81">
        <v>0</v>
      </c>
      <c r="H23" s="134"/>
      <c r="I23" s="138">
        <f t="shared" si="0"/>
        <v>0</v>
      </c>
      <c r="J23" s="175">
        <f>I23/درآمدها!$E$11</f>
        <v>0</v>
      </c>
      <c r="K23" s="134"/>
      <c r="L23" s="81">
        <v>0</v>
      </c>
      <c r="M23" s="134"/>
      <c r="N23" s="81">
        <v>0</v>
      </c>
      <c r="O23" s="134"/>
      <c r="P23" s="81">
        <v>21953997098</v>
      </c>
      <c r="Q23" s="134"/>
      <c r="R23" s="138">
        <f t="shared" si="1"/>
        <v>21953997098</v>
      </c>
      <c r="S23" s="177">
        <f>R23/درآمدها!$E$11</f>
        <v>4.2850152101284889E-3</v>
      </c>
    </row>
    <row r="24" spans="1:19" ht="22.5" customHeight="1">
      <c r="A24" s="80" t="s">
        <v>278</v>
      </c>
      <c r="B24" s="134"/>
      <c r="C24" s="81">
        <v>0</v>
      </c>
      <c r="D24" s="134"/>
      <c r="E24" s="81">
        <v>0</v>
      </c>
      <c r="F24" s="134"/>
      <c r="G24" s="81">
        <v>0</v>
      </c>
      <c r="H24" s="134"/>
      <c r="I24" s="138">
        <f t="shared" si="0"/>
        <v>0</v>
      </c>
      <c r="J24" s="175">
        <f>I24/درآمدها!$E$11</f>
        <v>0</v>
      </c>
      <c r="K24" s="134"/>
      <c r="L24" s="81">
        <v>0</v>
      </c>
      <c r="M24" s="134"/>
      <c r="N24" s="81">
        <v>0</v>
      </c>
      <c r="O24" s="134"/>
      <c r="P24" s="81">
        <v>21754964591</v>
      </c>
      <c r="Q24" s="134"/>
      <c r="R24" s="138">
        <f t="shared" si="1"/>
        <v>21754964591</v>
      </c>
      <c r="S24" s="177">
        <f>R24/درآمدها!$E$11</f>
        <v>4.2461677366593996E-3</v>
      </c>
    </row>
    <row r="25" spans="1:19" ht="22.5" customHeight="1">
      <c r="A25" s="80" t="s">
        <v>279</v>
      </c>
      <c r="B25" s="134"/>
      <c r="C25" s="81">
        <v>0</v>
      </c>
      <c r="D25" s="134"/>
      <c r="E25" s="81">
        <v>0</v>
      </c>
      <c r="F25" s="134"/>
      <c r="G25" s="81">
        <v>0</v>
      </c>
      <c r="H25" s="134"/>
      <c r="I25" s="138">
        <f t="shared" si="0"/>
        <v>0</v>
      </c>
      <c r="J25" s="175">
        <f>I25/درآمدها!$E$11</f>
        <v>0</v>
      </c>
      <c r="K25" s="134"/>
      <c r="L25" s="81">
        <v>0</v>
      </c>
      <c r="M25" s="134"/>
      <c r="N25" s="81">
        <v>0</v>
      </c>
      <c r="O25" s="134"/>
      <c r="P25" s="81">
        <v>116270538628</v>
      </c>
      <c r="Q25" s="134"/>
      <c r="R25" s="138">
        <f t="shared" si="1"/>
        <v>116270538628</v>
      </c>
      <c r="S25" s="177">
        <f>R25/درآمدها!$E$11</f>
        <v>2.2693864096219624E-2</v>
      </c>
    </row>
    <row r="26" spans="1:19" ht="22.5" customHeight="1">
      <c r="A26" s="80" t="s">
        <v>296</v>
      </c>
      <c r="B26" s="134"/>
      <c r="C26" s="81">
        <v>0</v>
      </c>
      <c r="D26" s="134"/>
      <c r="E26" s="81">
        <v>0</v>
      </c>
      <c r="F26" s="134"/>
      <c r="G26" s="81">
        <v>0</v>
      </c>
      <c r="H26" s="134"/>
      <c r="I26" s="138">
        <f t="shared" si="0"/>
        <v>0</v>
      </c>
      <c r="J26" s="175">
        <f>I26/درآمدها!$E$11</f>
        <v>0</v>
      </c>
      <c r="K26" s="134"/>
      <c r="L26" s="81">
        <v>0</v>
      </c>
      <c r="M26" s="134"/>
      <c r="N26" s="81">
        <v>0</v>
      </c>
      <c r="O26" s="134"/>
      <c r="P26" s="81">
        <v>19119130000</v>
      </c>
      <c r="Q26" s="134"/>
      <c r="R26" s="138">
        <f t="shared" si="1"/>
        <v>19119130000</v>
      </c>
      <c r="S26" s="177">
        <f>R26/درآمدها!$E$11</f>
        <v>3.7317014523012438E-3</v>
      </c>
    </row>
    <row r="27" spans="1:19" ht="22.5" customHeight="1">
      <c r="A27" s="80" t="s">
        <v>152</v>
      </c>
      <c r="B27" s="128"/>
      <c r="C27" s="81">
        <v>0</v>
      </c>
      <c r="D27" s="128"/>
      <c r="E27" s="81">
        <v>-46225480258</v>
      </c>
      <c r="F27" s="128"/>
      <c r="G27" s="81">
        <v>0</v>
      </c>
      <c r="H27" s="128"/>
      <c r="I27" s="138">
        <f t="shared" si="0"/>
        <v>-46225480258</v>
      </c>
      <c r="J27" s="175">
        <f>I27/درآمدها!$E$11</f>
        <v>-9.0223609448809167E-3</v>
      </c>
      <c r="K27" s="128"/>
      <c r="L27" s="81">
        <v>66810077040</v>
      </c>
      <c r="M27" s="128"/>
      <c r="N27" s="132">
        <v>-155280198519</v>
      </c>
      <c r="O27" s="128"/>
      <c r="P27" s="10">
        <v>0</v>
      </c>
      <c r="Q27" s="128"/>
      <c r="R27" s="138">
        <f t="shared" si="1"/>
        <v>-88470121479</v>
      </c>
      <c r="S27" s="177">
        <f>R27/درآمدها!$E$11</f>
        <v>-1.726773555117057E-2</v>
      </c>
    </row>
    <row r="28" spans="1:19" ht="22.5" customHeight="1">
      <c r="A28" s="80" t="s">
        <v>170</v>
      </c>
      <c r="B28" s="128"/>
      <c r="C28" s="81">
        <v>0</v>
      </c>
      <c r="D28" s="128"/>
      <c r="E28" s="81">
        <v>27573677972</v>
      </c>
      <c r="F28" s="128"/>
      <c r="G28" s="81">
        <v>0</v>
      </c>
      <c r="H28" s="128"/>
      <c r="I28" s="138">
        <f t="shared" si="0"/>
        <v>27573677972</v>
      </c>
      <c r="J28" s="175">
        <f>I28/درآمدها!$E$11</f>
        <v>5.3818732407488841E-3</v>
      </c>
      <c r="K28" s="128"/>
      <c r="L28" s="81">
        <v>82394365950</v>
      </c>
      <c r="M28" s="128"/>
      <c r="N28" s="132">
        <v>171317658626</v>
      </c>
      <c r="O28" s="128"/>
      <c r="P28" s="81">
        <v>36399563796</v>
      </c>
      <c r="Q28" s="128"/>
      <c r="R28" s="138">
        <f t="shared" si="1"/>
        <v>290111588372</v>
      </c>
      <c r="S28" s="177">
        <f>R28/درآمدها!$E$11</f>
        <v>5.6624429859371897E-2</v>
      </c>
    </row>
    <row r="29" spans="1:19" ht="22.5" customHeight="1">
      <c r="A29" s="80" t="s">
        <v>243</v>
      </c>
      <c r="B29" s="128"/>
      <c r="C29" s="81">
        <v>0</v>
      </c>
      <c r="D29" s="128"/>
      <c r="E29" s="137">
        <v>0</v>
      </c>
      <c r="F29" s="128"/>
      <c r="G29" s="81">
        <v>0</v>
      </c>
      <c r="H29" s="128"/>
      <c r="I29" s="138">
        <f t="shared" si="0"/>
        <v>0</v>
      </c>
      <c r="J29" s="175">
        <f>I29/درآمدها!$E$11</f>
        <v>0</v>
      </c>
      <c r="K29" s="128"/>
      <c r="L29" s="139">
        <v>17647661145</v>
      </c>
      <c r="M29" s="128"/>
      <c r="N29" s="137">
        <v>0</v>
      </c>
      <c r="O29" s="128"/>
      <c r="P29" s="139">
        <v>11307306344</v>
      </c>
      <c r="Q29" s="128"/>
      <c r="R29" s="138">
        <f t="shared" si="1"/>
        <v>28954967489</v>
      </c>
      <c r="S29" s="177">
        <f>R29/درآمدها!$E$11</f>
        <v>5.6514754714276534E-3</v>
      </c>
    </row>
    <row r="30" spans="1:19" ht="16.5" thickBot="1">
      <c r="A30" s="8" t="s">
        <v>4</v>
      </c>
      <c r="B30" s="9"/>
      <c r="C30" s="123">
        <f>SUM(C11:C29)</f>
        <v>0</v>
      </c>
      <c r="D30" s="9"/>
      <c r="E30" s="123">
        <f>SUM(D11:E29)</f>
        <v>-35576886436</v>
      </c>
      <c r="F30" s="9"/>
      <c r="G30" s="123">
        <f>SUM(G11:G29)</f>
        <v>2511050795</v>
      </c>
      <c r="H30" s="9"/>
      <c r="I30" s="123">
        <f>SUM(I11:I29)</f>
        <v>-33065835641</v>
      </c>
      <c r="J30" s="176">
        <f>SUM(J11:J29)</f>
        <v>-6.4538410943946684E-3</v>
      </c>
      <c r="K30" s="9"/>
      <c r="L30" s="123">
        <f>SUM(L11:L29)</f>
        <v>172257434135</v>
      </c>
      <c r="M30" s="9"/>
      <c r="N30" s="155">
        <f>SUM(N11:N29)</f>
        <v>7439825089</v>
      </c>
      <c r="O30" s="9"/>
      <c r="P30" s="123">
        <f>SUM(P11:P29)</f>
        <v>321609427801</v>
      </c>
      <c r="Q30" s="9"/>
      <c r="R30" s="123">
        <f>SUM(R11:R29)</f>
        <v>501306687025</v>
      </c>
      <c r="S30" s="178">
        <f>SUM(S11:S29)</f>
        <v>9.7845816834736588E-2</v>
      </c>
    </row>
    <row r="31" spans="1:19" ht="16.5" thickTop="1"/>
  </sheetData>
  <mergeCells count="23">
    <mergeCell ref="A1:S1"/>
    <mergeCell ref="A2:S2"/>
    <mergeCell ref="A3:S3"/>
    <mergeCell ref="C8:C9"/>
    <mergeCell ref="E8:E9"/>
    <mergeCell ref="G8:G9"/>
    <mergeCell ref="L8:L9"/>
    <mergeCell ref="N8:N9"/>
    <mergeCell ref="P8:P9"/>
    <mergeCell ref="I8:J9"/>
    <mergeCell ref="R8:S9"/>
    <mergeCell ref="A5:S5"/>
    <mergeCell ref="M8:M10"/>
    <mergeCell ref="O8:O10"/>
    <mergeCell ref="Q8:Q10"/>
    <mergeCell ref="H8:H10"/>
    <mergeCell ref="L7:S7"/>
    <mergeCell ref="C7:J7"/>
    <mergeCell ref="K8:K10"/>
    <mergeCell ref="A8:A10"/>
    <mergeCell ref="B8:B10"/>
    <mergeCell ref="D8:D10"/>
    <mergeCell ref="F8:F10"/>
  </mergeCells>
  <pageMargins left="0.7" right="0.7" top="0.75" bottom="0.75" header="0.3" footer="0.3"/>
  <pageSetup scale="69"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W29"/>
  <sheetViews>
    <sheetView rightToLeft="1" view="pageBreakPreview" zoomScale="110" zoomScaleNormal="100" zoomScaleSheetLayoutView="110" workbookViewId="0">
      <selection activeCell="G25" sqref="G25"/>
    </sheetView>
  </sheetViews>
  <sheetFormatPr defaultColWidth="9.125" defaultRowHeight="15.75"/>
  <cols>
    <col min="1" max="1" width="27" style="6" bestFit="1" customWidth="1"/>
    <col min="2" max="2" width="0.625" style="6" customWidth="1"/>
    <col min="3" max="3" width="9.125" style="6" customWidth="1"/>
    <col min="4" max="4" width="0.375" style="6" customWidth="1"/>
    <col min="5" max="5" width="13.5" style="6" bestFit="1" customWidth="1"/>
    <col min="6" max="6" width="0.875" style="6" customWidth="1"/>
    <col min="7" max="7" width="11.875" style="6" bestFit="1" customWidth="1"/>
    <col min="8" max="8" width="1" style="6" customWidth="1"/>
    <col min="9" max="9" width="11.25" style="6" bestFit="1" customWidth="1"/>
    <col min="10" max="10" width="12.625" style="6" customWidth="1"/>
    <col min="11" max="11" width="0.75" style="6" customWidth="1"/>
    <col min="12" max="12" width="9.125" style="6"/>
    <col min="13" max="13" width="0.625" style="6" customWidth="1"/>
    <col min="14" max="14" width="13" style="6" bestFit="1" customWidth="1"/>
    <col min="15" max="15" width="0.875" style="6" customWidth="1"/>
    <col min="16" max="16" width="11.875" style="6" bestFit="1" customWidth="1"/>
    <col min="17" max="17" width="0.875" style="6" customWidth="1"/>
    <col min="18" max="18" width="11.25" style="6" bestFit="1" customWidth="1"/>
    <col min="19" max="19" width="10.625" style="6" customWidth="1"/>
    <col min="20" max="20" width="9.125" style="6"/>
    <col min="21" max="21" width="13.625" style="6" bestFit="1" customWidth="1"/>
    <col min="22" max="22" width="13.5" style="6" bestFit="1" customWidth="1"/>
    <col min="23" max="16384" width="9.125" style="6"/>
  </cols>
  <sheetData>
    <row r="1" spans="1:23" ht="21">
      <c r="A1" s="181" t="s">
        <v>216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</row>
    <row r="2" spans="1:23" ht="21">
      <c r="A2" s="181" t="s">
        <v>92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23" ht="21">
      <c r="A3" s="181" t="s">
        <v>148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</row>
    <row r="5" spans="1:23" ht="25.5">
      <c r="A5" s="182" t="s">
        <v>132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</row>
    <row r="7" spans="1:23" ht="19.5" customHeight="1" thickBot="1">
      <c r="A7" s="4"/>
      <c r="B7" s="5"/>
      <c r="C7" s="222" t="s">
        <v>240</v>
      </c>
      <c r="D7" s="222"/>
      <c r="E7" s="222"/>
      <c r="F7" s="222"/>
      <c r="G7" s="222"/>
      <c r="H7" s="222"/>
      <c r="I7" s="222"/>
      <c r="J7" s="222"/>
      <c r="K7" s="5"/>
      <c r="L7" s="222" t="s">
        <v>248</v>
      </c>
      <c r="M7" s="222"/>
      <c r="N7" s="222"/>
      <c r="O7" s="222"/>
      <c r="P7" s="222"/>
      <c r="Q7" s="222"/>
      <c r="R7" s="222"/>
      <c r="S7" s="222"/>
    </row>
    <row r="8" spans="1:23" ht="19.5" customHeight="1">
      <c r="A8" s="224" t="s">
        <v>124</v>
      </c>
      <c r="B8" s="223"/>
      <c r="C8" s="227" t="s">
        <v>133</v>
      </c>
      <c r="D8" s="226"/>
      <c r="E8" s="227" t="s">
        <v>21</v>
      </c>
      <c r="F8" s="226"/>
      <c r="G8" s="227" t="s">
        <v>22</v>
      </c>
      <c r="H8" s="226"/>
      <c r="I8" s="227" t="s">
        <v>4</v>
      </c>
      <c r="J8" s="227"/>
      <c r="K8" s="223"/>
      <c r="L8" s="227" t="s">
        <v>133</v>
      </c>
      <c r="M8" s="226"/>
      <c r="N8" s="227" t="s">
        <v>21</v>
      </c>
      <c r="O8" s="226"/>
      <c r="P8" s="227" t="s">
        <v>22</v>
      </c>
      <c r="Q8" s="226"/>
      <c r="R8" s="227" t="s">
        <v>4</v>
      </c>
      <c r="S8" s="227"/>
    </row>
    <row r="9" spans="1:23" ht="18.75" customHeight="1" thickBot="1">
      <c r="A9" s="224"/>
      <c r="B9" s="223"/>
      <c r="C9" s="228"/>
      <c r="D9" s="223"/>
      <c r="E9" s="228"/>
      <c r="F9" s="223"/>
      <c r="G9" s="228"/>
      <c r="H9" s="223"/>
      <c r="I9" s="222"/>
      <c r="J9" s="222"/>
      <c r="K9" s="223"/>
      <c r="L9" s="228"/>
      <c r="M9" s="223"/>
      <c r="N9" s="228"/>
      <c r="O9" s="223"/>
      <c r="P9" s="228"/>
      <c r="Q9" s="223"/>
      <c r="R9" s="222"/>
      <c r="S9" s="222"/>
    </row>
    <row r="10" spans="1:23" ht="28.5" customHeight="1" thickBot="1">
      <c r="A10" s="225"/>
      <c r="B10" s="223"/>
      <c r="C10" s="54" t="s">
        <v>96</v>
      </c>
      <c r="D10" s="223"/>
      <c r="E10" s="54" t="s">
        <v>96</v>
      </c>
      <c r="F10" s="223"/>
      <c r="G10" s="54" t="s">
        <v>96</v>
      </c>
      <c r="H10" s="223"/>
      <c r="I10" s="57" t="s">
        <v>8</v>
      </c>
      <c r="J10" s="57" t="s">
        <v>23</v>
      </c>
      <c r="K10" s="223"/>
      <c r="L10" s="54" t="s">
        <v>96</v>
      </c>
      <c r="M10" s="223"/>
      <c r="N10" s="54" t="s">
        <v>96</v>
      </c>
      <c r="O10" s="223"/>
      <c r="P10" s="54" t="s">
        <v>96</v>
      </c>
      <c r="Q10" s="223"/>
      <c r="R10" s="57" t="s">
        <v>8</v>
      </c>
      <c r="S10" s="57" t="s">
        <v>23</v>
      </c>
    </row>
    <row r="11" spans="1:23" ht="22.5" customHeight="1">
      <c r="A11" s="157" t="s">
        <v>153</v>
      </c>
      <c r="B11" s="56"/>
      <c r="C11" s="10">
        <v>0</v>
      </c>
      <c r="D11" s="56"/>
      <c r="E11" s="81">
        <v>-3411444093</v>
      </c>
      <c r="F11" s="56"/>
      <c r="G11" s="10">
        <v>0</v>
      </c>
      <c r="H11" s="56"/>
      <c r="I11" s="138">
        <f>E11+G11+C11</f>
        <v>-3411444093</v>
      </c>
      <c r="J11" s="174">
        <f>I11/درآمدها!$E$11</f>
        <v>-6.6585095013698846E-4</v>
      </c>
      <c r="K11" s="56"/>
      <c r="L11" s="10">
        <v>0</v>
      </c>
      <c r="M11" s="56"/>
      <c r="N11" s="132">
        <v>-3705392924</v>
      </c>
      <c r="O11" s="56"/>
      <c r="P11" s="81">
        <v>40175834821</v>
      </c>
      <c r="Q11" s="56"/>
      <c r="R11" s="138">
        <f>N11+P11+L11</f>
        <v>36470441897</v>
      </c>
      <c r="S11" s="177">
        <f>R11/درآمدها!$E$11</f>
        <v>7.1183574248986766E-3</v>
      </c>
      <c r="U11" s="132"/>
      <c r="V11" s="81"/>
      <c r="W11" s="80"/>
    </row>
    <row r="12" spans="1:23" ht="22.5" customHeight="1">
      <c r="A12" s="157" t="s">
        <v>154</v>
      </c>
      <c r="B12" s="128"/>
      <c r="C12" s="10">
        <v>0</v>
      </c>
      <c r="D12" s="128"/>
      <c r="E12" s="81">
        <v>-1138646250</v>
      </c>
      <c r="F12" s="128"/>
      <c r="G12" s="10">
        <v>0</v>
      </c>
      <c r="H12" s="128"/>
      <c r="I12" s="138">
        <f t="shared" ref="I12:I27" si="0">E12+G12+C12</f>
        <v>-1138646250</v>
      </c>
      <c r="J12" s="175">
        <f>I12/درآمدها!$E$11</f>
        <v>-2.2224274142088919E-4</v>
      </c>
      <c r="K12" s="128"/>
      <c r="L12" s="10">
        <v>0</v>
      </c>
      <c r="M12" s="128"/>
      <c r="N12" s="132">
        <v>1188078750</v>
      </c>
      <c r="O12" s="128"/>
      <c r="P12" s="10">
        <v>0</v>
      </c>
      <c r="Q12" s="128"/>
      <c r="R12" s="138">
        <f t="shared" ref="R12:R27" si="1">N12+P12+L12</f>
        <v>1188078750</v>
      </c>
      <c r="S12" s="177">
        <f>R12/درآمدها!$E$11</f>
        <v>2.318910534539619E-4</v>
      </c>
      <c r="U12" s="132"/>
      <c r="V12" s="81"/>
      <c r="W12" s="80"/>
    </row>
    <row r="13" spans="1:23" ht="22.5" customHeight="1">
      <c r="A13" s="157" t="s">
        <v>155</v>
      </c>
      <c r="B13" s="128"/>
      <c r="C13" s="10">
        <v>0</v>
      </c>
      <c r="D13" s="128"/>
      <c r="E13" s="81">
        <v>-759097500</v>
      </c>
      <c r="F13" s="128"/>
      <c r="G13" s="10">
        <v>0</v>
      </c>
      <c r="H13" s="128"/>
      <c r="I13" s="138">
        <f t="shared" si="0"/>
        <v>-759097500</v>
      </c>
      <c r="J13" s="175">
        <f>I13/درآمدها!$E$11</f>
        <v>-1.4816182761392613E-4</v>
      </c>
      <c r="K13" s="128"/>
      <c r="L13" s="10">
        <v>0</v>
      </c>
      <c r="M13" s="128"/>
      <c r="N13" s="132">
        <v>1334635000</v>
      </c>
      <c r="O13" s="128"/>
      <c r="P13" s="10">
        <v>0</v>
      </c>
      <c r="Q13" s="128"/>
      <c r="R13" s="138">
        <f t="shared" si="1"/>
        <v>1334635000</v>
      </c>
      <c r="S13" s="177">
        <f>R13/درآمدها!$E$11</f>
        <v>2.6049612967703396E-4</v>
      </c>
      <c r="U13" s="81"/>
      <c r="V13" s="80"/>
      <c r="W13" s="80"/>
    </row>
    <row r="14" spans="1:23" ht="22.5" customHeight="1">
      <c r="A14" s="157" t="s">
        <v>156</v>
      </c>
      <c r="B14" s="128"/>
      <c r="C14" s="10">
        <v>0</v>
      </c>
      <c r="D14" s="128"/>
      <c r="E14" s="81">
        <v>-2576936250</v>
      </c>
      <c r="F14" s="128"/>
      <c r="G14" s="10">
        <v>0</v>
      </c>
      <c r="H14" s="128"/>
      <c r="I14" s="138">
        <f t="shared" si="0"/>
        <v>-2576936250</v>
      </c>
      <c r="J14" s="175">
        <f>I14/درآمدها!$E$11</f>
        <v>-5.0297041479464399E-4</v>
      </c>
      <c r="K14" s="128"/>
      <c r="L14" s="10">
        <v>0</v>
      </c>
      <c r="M14" s="128"/>
      <c r="N14" s="132">
        <v>7458132938</v>
      </c>
      <c r="O14" s="128"/>
      <c r="P14" s="81">
        <v>8110958292</v>
      </c>
      <c r="Q14" s="128"/>
      <c r="R14" s="138">
        <f t="shared" si="1"/>
        <v>15569091230</v>
      </c>
      <c r="S14" s="177">
        <f>R14/درآمدها!$E$11</f>
        <v>3.0387993781098594E-3</v>
      </c>
      <c r="U14" s="81"/>
      <c r="V14" s="80"/>
      <c r="W14" s="80"/>
    </row>
    <row r="15" spans="1:23" ht="22.5" customHeight="1">
      <c r="A15" s="157" t="s">
        <v>157</v>
      </c>
      <c r="B15" s="128"/>
      <c r="C15" s="10">
        <v>0</v>
      </c>
      <c r="D15" s="128"/>
      <c r="E15" s="81">
        <v>-1177405168</v>
      </c>
      <c r="F15" s="128"/>
      <c r="G15" s="10">
        <v>0</v>
      </c>
      <c r="H15" s="128"/>
      <c r="I15" s="138">
        <f t="shared" si="0"/>
        <v>-1177405168</v>
      </c>
      <c r="J15" s="175">
        <f>I15/درآمدها!$E$11</f>
        <v>-2.2980776716161196E-4</v>
      </c>
      <c r="K15" s="128"/>
      <c r="L15" s="10">
        <v>0</v>
      </c>
      <c r="M15" s="128"/>
      <c r="N15" s="132">
        <v>-2821838381</v>
      </c>
      <c r="O15" s="128"/>
      <c r="P15" s="10">
        <v>0</v>
      </c>
      <c r="Q15" s="128"/>
      <c r="R15" s="138">
        <f t="shared" si="1"/>
        <v>-2821838381</v>
      </c>
      <c r="S15" s="177">
        <f>R15/درآمدها!$E$11</f>
        <v>-5.5077079263214852E-4</v>
      </c>
      <c r="U15" s="81"/>
      <c r="V15" s="80"/>
      <c r="W15" s="80"/>
    </row>
    <row r="16" spans="1:23" ht="22.5" customHeight="1">
      <c r="A16" s="157" t="s">
        <v>158</v>
      </c>
      <c r="B16" s="128"/>
      <c r="C16" s="10">
        <v>0</v>
      </c>
      <c r="D16" s="128"/>
      <c r="E16" s="81">
        <v>-6863100378</v>
      </c>
      <c r="F16" s="128"/>
      <c r="G16" s="10">
        <v>0</v>
      </c>
      <c r="H16" s="128"/>
      <c r="I16" s="138">
        <f t="shared" si="0"/>
        <v>-6863100378</v>
      </c>
      <c r="J16" s="175">
        <f>I16/درآمدها!$E$11</f>
        <v>-1.3395505782884377E-3</v>
      </c>
      <c r="K16" s="128"/>
      <c r="L16" s="10">
        <v>0</v>
      </c>
      <c r="M16" s="128"/>
      <c r="N16" s="132">
        <v>21258405630</v>
      </c>
      <c r="O16" s="128"/>
      <c r="P16" s="10">
        <v>0</v>
      </c>
      <c r="Q16" s="128"/>
      <c r="R16" s="138">
        <f t="shared" si="1"/>
        <v>21258405630</v>
      </c>
      <c r="S16" s="177">
        <f>R16/درآمدها!$E$11</f>
        <v>4.1492485883552199E-3</v>
      </c>
      <c r="U16" s="81"/>
      <c r="V16" s="80"/>
      <c r="W16" s="80"/>
    </row>
    <row r="17" spans="1:23" ht="22.5" customHeight="1">
      <c r="A17" s="157" t="s">
        <v>159</v>
      </c>
      <c r="B17" s="128"/>
      <c r="C17" s="10">
        <v>0</v>
      </c>
      <c r="D17" s="128"/>
      <c r="E17" s="81">
        <v>-3515820000</v>
      </c>
      <c r="F17" s="128"/>
      <c r="G17" s="10">
        <v>0</v>
      </c>
      <c r="H17" s="128"/>
      <c r="I17" s="138">
        <f t="shared" si="0"/>
        <v>-3515820000</v>
      </c>
      <c r="J17" s="175">
        <f>I17/درآمدها!$E$11</f>
        <v>-6.8622320158028937E-4</v>
      </c>
      <c r="K17" s="128"/>
      <c r="L17" s="10">
        <v>0</v>
      </c>
      <c r="M17" s="128"/>
      <c r="N17" s="132">
        <v>-9364674583</v>
      </c>
      <c r="O17" s="128"/>
      <c r="P17" s="81">
        <v>-1500426007</v>
      </c>
      <c r="Q17" s="128"/>
      <c r="R17" s="138">
        <f t="shared" si="1"/>
        <v>-10865100590</v>
      </c>
      <c r="S17" s="177">
        <f>R17/درآمدها!$E$11</f>
        <v>-2.120667187842862E-3</v>
      </c>
      <c r="U17" s="81"/>
      <c r="V17" s="80"/>
      <c r="W17" s="80"/>
    </row>
    <row r="18" spans="1:23" ht="22.5" customHeight="1">
      <c r="A18" s="157" t="s">
        <v>160</v>
      </c>
      <c r="B18" s="128"/>
      <c r="C18" s="10">
        <v>0</v>
      </c>
      <c r="D18" s="128"/>
      <c r="E18" s="81">
        <v>-10653776650</v>
      </c>
      <c r="F18" s="128"/>
      <c r="G18" s="81">
        <v>6314140788</v>
      </c>
      <c r="H18" s="128"/>
      <c r="I18" s="138">
        <f t="shared" si="0"/>
        <v>-4339635862</v>
      </c>
      <c r="J18" s="175">
        <f>I18/درآمدها!$E$11</f>
        <v>-8.4701685948492217E-4</v>
      </c>
      <c r="K18" s="128"/>
      <c r="L18" s="10">
        <v>0</v>
      </c>
      <c r="M18" s="128"/>
      <c r="N18" s="132">
        <v>42343625561</v>
      </c>
      <c r="O18" s="128"/>
      <c r="P18" s="81">
        <v>9733555648</v>
      </c>
      <c r="Q18" s="128"/>
      <c r="R18" s="138">
        <f t="shared" si="1"/>
        <v>52077181209</v>
      </c>
      <c r="S18" s="177">
        <f>R18/درآمدها!$E$11</f>
        <v>1.0164505014055573E-2</v>
      </c>
      <c r="U18" s="81"/>
      <c r="V18" s="80"/>
      <c r="W18" s="80"/>
    </row>
    <row r="19" spans="1:23" ht="22.5" customHeight="1">
      <c r="A19" s="157" t="s">
        <v>161</v>
      </c>
      <c r="B19" s="128"/>
      <c r="C19" s="10">
        <v>0</v>
      </c>
      <c r="D19" s="128"/>
      <c r="E19" s="81">
        <v>-2691799687</v>
      </c>
      <c r="F19" s="128"/>
      <c r="G19" s="10">
        <v>0</v>
      </c>
      <c r="H19" s="128"/>
      <c r="I19" s="138">
        <f t="shared" si="0"/>
        <v>-2691799687</v>
      </c>
      <c r="J19" s="175">
        <f>I19/درآمدها!$E$11</f>
        <v>-5.2538963861231832E-4</v>
      </c>
      <c r="K19" s="128"/>
      <c r="L19" s="10">
        <v>0</v>
      </c>
      <c r="M19" s="128"/>
      <c r="N19" s="132">
        <v>7141509375</v>
      </c>
      <c r="O19" s="128"/>
      <c r="P19" s="10">
        <v>0</v>
      </c>
      <c r="Q19" s="128"/>
      <c r="R19" s="138">
        <f t="shared" si="1"/>
        <v>7141509375</v>
      </c>
      <c r="S19" s="177">
        <f>R19/درآمدها!$E$11</f>
        <v>1.3938908782099629E-3</v>
      </c>
      <c r="U19" s="81"/>
      <c r="V19" s="80"/>
      <c r="W19" s="80"/>
    </row>
    <row r="20" spans="1:23" ht="22.5" customHeight="1">
      <c r="A20" s="157" t="s">
        <v>162</v>
      </c>
      <c r="B20" s="128"/>
      <c r="C20" s="10">
        <v>0</v>
      </c>
      <c r="D20" s="128"/>
      <c r="E20" s="81">
        <v>-5643402491</v>
      </c>
      <c r="F20" s="128"/>
      <c r="G20" s="10">
        <v>0</v>
      </c>
      <c r="H20" s="128"/>
      <c r="I20" s="138">
        <f t="shared" si="0"/>
        <v>-5643402491</v>
      </c>
      <c r="J20" s="175">
        <f>I20/درآمدها!$E$11</f>
        <v>-1.1014880526250491E-3</v>
      </c>
      <c r="K20" s="128"/>
      <c r="L20" s="10">
        <v>0</v>
      </c>
      <c r="M20" s="128"/>
      <c r="N20" s="132">
        <v>8566847761</v>
      </c>
      <c r="O20" s="128"/>
      <c r="P20" s="81">
        <v>2255594011</v>
      </c>
      <c r="Q20" s="128"/>
      <c r="R20" s="138">
        <f t="shared" si="1"/>
        <v>10822441772</v>
      </c>
      <c r="S20" s="177">
        <f>R20/درآمدها!$E$11</f>
        <v>2.1123409735703479E-3</v>
      </c>
      <c r="U20" s="132"/>
      <c r="V20" s="81"/>
      <c r="W20" s="80"/>
    </row>
    <row r="21" spans="1:23" ht="22.5" customHeight="1">
      <c r="A21" s="157" t="s">
        <v>163</v>
      </c>
      <c r="B21" s="128"/>
      <c r="C21" s="10">
        <v>0</v>
      </c>
      <c r="D21" s="128"/>
      <c r="E21" s="81">
        <v>-4936495572</v>
      </c>
      <c r="F21" s="128"/>
      <c r="G21" s="10">
        <v>0</v>
      </c>
      <c r="H21" s="128"/>
      <c r="I21" s="138">
        <f t="shared" si="0"/>
        <v>-4936495572</v>
      </c>
      <c r="J21" s="175">
        <f>I21/درآمدها!$E$11</f>
        <v>-9.6351286357229953E-4</v>
      </c>
      <c r="K21" s="128"/>
      <c r="L21" s="10">
        <v>0</v>
      </c>
      <c r="M21" s="128"/>
      <c r="N21" s="132">
        <v>2083448988</v>
      </c>
      <c r="O21" s="128"/>
      <c r="P21" s="10">
        <v>0</v>
      </c>
      <c r="Q21" s="128"/>
      <c r="R21" s="138">
        <f t="shared" si="1"/>
        <v>2083448988</v>
      </c>
      <c r="S21" s="177">
        <f>R21/درآمدها!$E$11</f>
        <v>4.0665080546631343E-4</v>
      </c>
      <c r="U21" s="132"/>
      <c r="V21" s="81"/>
      <c r="W21" s="80"/>
    </row>
    <row r="22" spans="1:23" ht="22.5" customHeight="1">
      <c r="A22" s="157" t="s">
        <v>164</v>
      </c>
      <c r="B22" s="128"/>
      <c r="C22" s="10">
        <v>0</v>
      </c>
      <c r="D22" s="128"/>
      <c r="E22" s="81">
        <v>-6157791964</v>
      </c>
      <c r="F22" s="128"/>
      <c r="G22" s="10">
        <v>0</v>
      </c>
      <c r="H22" s="128"/>
      <c r="I22" s="138">
        <f t="shared" si="0"/>
        <v>-6157791964</v>
      </c>
      <c r="J22" s="175">
        <f>I22/درآمدها!$E$11</f>
        <v>-1.2018873879212982E-3</v>
      </c>
      <c r="K22" s="128"/>
      <c r="L22" s="10">
        <v>0</v>
      </c>
      <c r="M22" s="128"/>
      <c r="N22" s="132">
        <v>-14335540661</v>
      </c>
      <c r="O22" s="128"/>
      <c r="P22" s="10">
        <v>0</v>
      </c>
      <c r="Q22" s="128"/>
      <c r="R22" s="138">
        <f t="shared" si="1"/>
        <v>-14335540661</v>
      </c>
      <c r="S22" s="177">
        <f>R22/درآمدها!$E$11</f>
        <v>-2.7980330644844838E-3</v>
      </c>
      <c r="U22" s="132"/>
      <c r="V22" s="81"/>
      <c r="W22" s="80"/>
    </row>
    <row r="23" spans="1:23" ht="22.5" customHeight="1">
      <c r="A23" s="157" t="s">
        <v>165</v>
      </c>
      <c r="B23" s="128"/>
      <c r="C23" s="10">
        <v>0</v>
      </c>
      <c r="D23" s="128"/>
      <c r="E23" s="81">
        <v>-321130000</v>
      </c>
      <c r="F23" s="128"/>
      <c r="G23" s="10">
        <v>0</v>
      </c>
      <c r="H23" s="128"/>
      <c r="I23" s="138">
        <f t="shared" si="0"/>
        <v>-321130000</v>
      </c>
      <c r="J23" s="175">
        <f>I23/درآمدها!$E$11</f>
        <v>-6.2678651558805158E-5</v>
      </c>
      <c r="K23" s="128"/>
      <c r="L23" s="10">
        <v>0</v>
      </c>
      <c r="M23" s="128"/>
      <c r="N23" s="132">
        <v>44540000</v>
      </c>
      <c r="O23" s="128"/>
      <c r="P23" s="10">
        <v>0</v>
      </c>
      <c r="Q23" s="128"/>
      <c r="R23" s="138">
        <f t="shared" si="1"/>
        <v>44540000</v>
      </c>
      <c r="S23" s="177">
        <f>R23/درآمدها!$E$11</f>
        <v>8.6933862934922987E-6</v>
      </c>
      <c r="U23" s="132"/>
      <c r="V23" s="81"/>
      <c r="W23" s="80"/>
    </row>
    <row r="24" spans="1:23" ht="22.5" customHeight="1">
      <c r="A24" s="157" t="s">
        <v>269</v>
      </c>
      <c r="B24" s="128"/>
      <c r="C24" s="10">
        <v>0</v>
      </c>
      <c r="D24" s="128"/>
      <c r="E24" s="10">
        <v>0</v>
      </c>
      <c r="F24" s="128"/>
      <c r="G24" s="10">
        <v>0</v>
      </c>
      <c r="H24" s="128"/>
      <c r="I24" s="138">
        <f t="shared" si="0"/>
        <v>0</v>
      </c>
      <c r="J24" s="175">
        <f>I24/درآمدها!$E$11</f>
        <v>0</v>
      </c>
      <c r="K24" s="128"/>
      <c r="L24" s="10">
        <v>0</v>
      </c>
      <c r="M24" s="128"/>
      <c r="N24" s="10">
        <v>0</v>
      </c>
      <c r="O24" s="128"/>
      <c r="P24" s="81">
        <v>-2185686299</v>
      </c>
      <c r="Q24" s="128"/>
      <c r="R24" s="138">
        <f t="shared" si="1"/>
        <v>-2185686299</v>
      </c>
      <c r="S24" s="177">
        <f>R24/درآمدها!$E$11</f>
        <v>-4.2660564242479813E-4</v>
      </c>
      <c r="U24" s="132"/>
      <c r="V24" s="81"/>
      <c r="W24" s="80"/>
    </row>
    <row r="25" spans="1:23" ht="22.5" customHeight="1">
      <c r="A25" s="157" t="s">
        <v>167</v>
      </c>
      <c r="B25" s="134"/>
      <c r="C25" s="10"/>
      <c r="D25" s="134"/>
      <c r="E25" s="81">
        <v>-1350069404</v>
      </c>
      <c r="F25" s="134"/>
      <c r="G25" s="10"/>
      <c r="H25" s="134"/>
      <c r="I25" s="138">
        <f t="shared" si="0"/>
        <v>-1350069404</v>
      </c>
      <c r="J25" s="175">
        <f>I25/درآمدها!$E$11</f>
        <v>-2.6350864059265637E-4</v>
      </c>
      <c r="K25" s="134"/>
      <c r="L25" s="10"/>
      <c r="M25" s="134"/>
      <c r="N25" s="132">
        <v>12444159890</v>
      </c>
      <c r="O25" s="134"/>
      <c r="P25" s="81"/>
      <c r="Q25" s="134"/>
      <c r="R25" s="138">
        <f t="shared" si="1"/>
        <v>12444159890</v>
      </c>
      <c r="S25" s="177">
        <f>R25/درآمدها!$E$11</f>
        <v>2.4288704315615765E-3</v>
      </c>
      <c r="U25" s="132"/>
      <c r="V25" s="81"/>
      <c r="W25" s="80"/>
    </row>
    <row r="26" spans="1:23" ht="22.5" customHeight="1">
      <c r="A26" s="157" t="s">
        <v>273</v>
      </c>
      <c r="B26" s="128"/>
      <c r="C26" s="10">
        <v>0</v>
      </c>
      <c r="D26" s="128"/>
      <c r="E26" s="10">
        <v>0</v>
      </c>
      <c r="F26" s="128"/>
      <c r="G26" s="10">
        <v>0</v>
      </c>
      <c r="H26" s="128"/>
      <c r="I26" s="138">
        <f t="shared" si="0"/>
        <v>0</v>
      </c>
      <c r="J26" s="175">
        <f>I26/درآمدها!$E$11</f>
        <v>0</v>
      </c>
      <c r="K26" s="128"/>
      <c r="L26" s="10">
        <v>0</v>
      </c>
      <c r="M26" s="128"/>
      <c r="N26" s="10">
        <v>0</v>
      </c>
      <c r="O26" s="128"/>
      <c r="P26" s="81">
        <v>-101402900</v>
      </c>
      <c r="Q26" s="128"/>
      <c r="R26" s="138">
        <f t="shared" si="1"/>
        <v>-101402900</v>
      </c>
      <c r="S26" s="177">
        <f>R26/درآمدها!$E$11</f>
        <v>-1.9791975325109342E-5</v>
      </c>
      <c r="U26" s="132"/>
      <c r="V26" s="81"/>
      <c r="W26" s="80"/>
    </row>
    <row r="27" spans="1:23" ht="22.5" customHeight="1">
      <c r="A27" s="157" t="s">
        <v>173</v>
      </c>
      <c r="B27" s="128"/>
      <c r="C27" s="10">
        <v>0</v>
      </c>
      <c r="D27" s="128"/>
      <c r="E27" s="81">
        <v>-23750000</v>
      </c>
      <c r="F27" s="128"/>
      <c r="G27" s="10">
        <v>0</v>
      </c>
      <c r="H27" s="128"/>
      <c r="I27" s="138">
        <f t="shared" si="0"/>
        <v>-23750000</v>
      </c>
      <c r="J27" s="175">
        <f>I27/درآمدها!$E$11</f>
        <v>-4.6355618426233066E-6</v>
      </c>
      <c r="K27" s="128"/>
      <c r="L27" s="10">
        <v>0</v>
      </c>
      <c r="M27" s="128"/>
      <c r="N27" s="132">
        <v>-23750000</v>
      </c>
      <c r="O27" s="128"/>
      <c r="P27" s="10">
        <v>0</v>
      </c>
      <c r="Q27" s="128"/>
      <c r="R27" s="138">
        <f t="shared" si="1"/>
        <v>-23750000</v>
      </c>
      <c r="S27" s="177">
        <f>R27/درآمدها!$E$11</f>
        <v>-4.6355618426233066E-6</v>
      </c>
    </row>
    <row r="28" spans="1:23" ht="16.5" thickBot="1">
      <c r="A28" s="8" t="s">
        <v>4</v>
      </c>
      <c r="B28" s="56"/>
      <c r="C28" s="133">
        <f>SUM(C11:C27)</f>
        <v>0</v>
      </c>
      <c r="D28" s="56"/>
      <c r="E28" s="123">
        <f>SUM(E11:E27)</f>
        <v>-51220665407</v>
      </c>
      <c r="F28" s="56"/>
      <c r="G28" s="133">
        <f>SUM(G11:G27)</f>
        <v>6314140788</v>
      </c>
      <c r="H28" s="56"/>
      <c r="I28" s="123">
        <f>SUM(I11:I27)</f>
        <v>-44906524619</v>
      </c>
      <c r="J28" s="176">
        <f>SUM(J11:J27)</f>
        <v>-8.7649251372067596E-3</v>
      </c>
      <c r="K28" s="56"/>
      <c r="L28" s="133">
        <f>SUM(L11:L27)</f>
        <v>0</v>
      </c>
      <c r="M28" s="56"/>
      <c r="N28" s="123">
        <f>SUM(N11:N27)</f>
        <v>73612187344</v>
      </c>
      <c r="O28" s="56"/>
      <c r="P28" s="123">
        <f>SUM(P11:P27)</f>
        <v>56488427566</v>
      </c>
      <c r="Q28" s="56"/>
      <c r="R28" s="123">
        <f>SUM(R11:R27)</f>
        <v>130100614910</v>
      </c>
      <c r="S28" s="178">
        <f>SUM(S11:S27)</f>
        <v>2.5393239839099992E-2</v>
      </c>
    </row>
    <row r="29" spans="1:23" ht="16.5" thickTop="1"/>
  </sheetData>
  <mergeCells count="23">
    <mergeCell ref="A1:S1"/>
    <mergeCell ref="A2:S2"/>
    <mergeCell ref="A3:S3"/>
    <mergeCell ref="A5:S5"/>
    <mergeCell ref="C7:J7"/>
    <mergeCell ref="L7:S7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N8:N9"/>
    <mergeCell ref="O8:O10"/>
    <mergeCell ref="P8:P9"/>
    <mergeCell ref="Q8:Q10"/>
    <mergeCell ref="R8:S9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11</vt:i4>
      </vt:variant>
    </vt:vector>
  </HeadingPairs>
  <TitlesOfParts>
    <vt:vector size="30" baseType="lpstr">
      <vt:lpstr> سهام</vt:lpstr>
      <vt:lpstr>اوراق مشتقه</vt:lpstr>
      <vt:lpstr>واحدهای صندوق</vt:lpstr>
      <vt:lpstr>اوراق</vt:lpstr>
      <vt:lpstr>تعدیل قیمت</vt:lpstr>
      <vt:lpstr>سپرده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مبالغ تخصیصی اوراق </vt:lpstr>
      <vt:lpstr>درآمد سپرده بانکی</vt:lpstr>
      <vt:lpstr>سایر درآمدها</vt:lpstr>
      <vt:lpstr>درآمد سود صندوق</vt:lpstr>
      <vt:lpstr>درآمد سود سهام</vt:lpstr>
      <vt:lpstr>سود  سپرده بانکی</vt:lpstr>
      <vt:lpstr>سود اوراق بهادار</vt:lpstr>
      <vt:lpstr>درآمد ناشی ازفروش</vt:lpstr>
      <vt:lpstr>درآمد ناشی از تغییر قیمت اوراق </vt:lpstr>
      <vt:lpstr>' سهام'!Print_Area</vt:lpstr>
      <vt:lpstr>اوراق!Print_Area</vt:lpstr>
      <vt:lpstr>'تعدیل قیمت'!Print_Area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صندوق'!Print_Area</vt:lpstr>
      <vt:lpstr>'درآمد ناشی از تغییر قیمت اوراق '!Print_Area</vt:lpstr>
      <vt:lpstr>سپرده!Print_Area</vt:lpstr>
      <vt:lpstr>'مبالغ تخصیصی اوراق 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Mrs.Firoozi</cp:lastModifiedBy>
  <cp:lastPrinted>2024-02-06T09:33:07Z</cp:lastPrinted>
  <dcterms:created xsi:type="dcterms:W3CDTF">2017-11-22T14:26:20Z</dcterms:created>
  <dcterms:modified xsi:type="dcterms:W3CDTF">2024-02-28T06:27:44Z</dcterms:modified>
</cp:coreProperties>
</file>